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microsoft.com/office/2011/relationships/webextensiontaskpanes" Target="xl/webextensions/taskpanes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/>
  <mc:AlternateContent xmlns:mc="http://schemas.openxmlformats.org/markup-compatibility/2006">
    <mc:Choice Requires="x15">
      <x15ac:absPath xmlns:x15ac="http://schemas.microsoft.com/office/spreadsheetml/2010/11/ac" url="/Users/MonaRosenberg/Desktop/"/>
    </mc:Choice>
  </mc:AlternateContent>
  <bookViews>
    <workbookView xWindow="0" yWindow="460" windowWidth="27160" windowHeight="15520"/>
  </bookViews>
  <sheets>
    <sheet name="Laskupohja" sheetId="1" r:id="rId1"/>
  </sheets>
  <definedNames>
    <definedName name="_xlnm.Print_Area" localSheetId="0">Laskupohja!$B$2:$N$56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L32" i="1"/>
  <c r="L33" i="1"/>
  <c r="L34" i="1"/>
  <c r="L36" i="1"/>
  <c r="L38" i="1"/>
  <c r="L39" i="1"/>
  <c r="L30" i="1"/>
  <c r="L29" i="1"/>
  <c r="L28" i="1"/>
  <c r="L27" i="1"/>
  <c r="L26" i="1"/>
  <c r="L25" i="1"/>
  <c r="L35" i="1"/>
  <c r="L37" i="1"/>
  <c r="L22" i="1"/>
  <c r="K42" i="1"/>
  <c r="J42" i="1"/>
  <c r="L21" i="1"/>
  <c r="K41" i="1"/>
  <c r="J41" i="1"/>
  <c r="L20" i="1"/>
  <c r="L23" i="1"/>
  <c r="L5" i="1"/>
  <c r="L6" i="1"/>
  <c r="C50" i="1"/>
  <c r="C53" i="1"/>
  <c r="D42" i="1"/>
  <c r="E9" i="1"/>
  <c r="E41" i="1"/>
  <c r="K40" i="1"/>
  <c r="J40" i="1"/>
  <c r="L45" i="1"/>
  <c r="L43" i="1"/>
  <c r="J43" i="1"/>
  <c r="L44" i="1"/>
  <c r="L46" i="1"/>
  <c r="L49" i="1"/>
</calcChain>
</file>

<file path=xl/sharedStrings.xml><?xml version="1.0" encoding="utf-8"?>
<sst xmlns="http://schemas.openxmlformats.org/spreadsheetml/2006/main" count="56" uniqueCount="53">
  <si>
    <t>kg</t>
  </si>
  <si>
    <t>00100 Postort</t>
  </si>
  <si>
    <t>Fakturerande Företaget Ab</t>
  </si>
  <si>
    <t>Gatuadress 123</t>
  </si>
  <si>
    <t>Första produktraden</t>
  </si>
  <si>
    <t>Andra produktraden</t>
  </si>
  <si>
    <t>Tredje raden</t>
  </si>
  <si>
    <t>Och en fjärde</t>
  </si>
  <si>
    <t>Produktnr.</t>
  </si>
  <si>
    <t>Mängd</t>
  </si>
  <si>
    <t>Datum</t>
  </si>
  <si>
    <t>Fakturanummer</t>
  </si>
  <si>
    <t>Er referens</t>
  </si>
  <si>
    <t>Vår referens</t>
  </si>
  <si>
    <t>Betalningsvillkor</t>
  </si>
  <si>
    <t>Förfallodag</t>
  </si>
  <si>
    <t>Anmärkningstid</t>
  </si>
  <si>
    <t>14 dgr netto</t>
  </si>
  <si>
    <t>7 dygn</t>
  </si>
  <si>
    <t>Namn</t>
  </si>
  <si>
    <t>Totalt</t>
  </si>
  <si>
    <t>Leveransdatum</t>
  </si>
  <si>
    <t>FAKTURA</t>
  </si>
  <si>
    <t>Moms</t>
  </si>
  <si>
    <t>Fakturamallen erbjuds av Isolta Oy</t>
  </si>
  <si>
    <t>Läs mer om Isolta och ta i bruk vårt gratis faktureringsprogram.</t>
  </si>
  <si>
    <t>à-pris kr</t>
  </si>
  <si>
    <t>Pris utan moms kr</t>
  </si>
  <si>
    <t>Moms totalt  kr</t>
  </si>
  <si>
    <t>Totalt kr</t>
  </si>
  <si>
    <t>Dröjsmålsränta</t>
  </si>
  <si>
    <t>Kundens org.nr.</t>
  </si>
  <si>
    <t>Beringe Catering Ab</t>
  </si>
  <si>
    <t>Hans Jansson</t>
  </si>
  <si>
    <t>Brunnsgatan 15</t>
  </si>
  <si>
    <t>11138 Stockholm</t>
  </si>
  <si>
    <t>Bankkontonummer / IBAN</t>
  </si>
  <si>
    <t>Bankgirot</t>
  </si>
  <si>
    <t>1234-1234</t>
  </si>
  <si>
    <t>Plusgirot</t>
  </si>
  <si>
    <t>123456-7</t>
  </si>
  <si>
    <t>Lägg till vid behov</t>
  </si>
  <si>
    <t>st</t>
  </si>
  <si>
    <t>Organisationsnummer</t>
  </si>
  <si>
    <t>VAT-nummer</t>
  </si>
  <si>
    <t>Godkänd för F-skatt</t>
  </si>
  <si>
    <t>Tel. 000-0000000</t>
  </si>
  <si>
    <t>fornamn.efternamn@address.fi</t>
  </si>
  <si>
    <t>123456-7890</t>
  </si>
  <si>
    <t>SE1234567891011</t>
  </si>
  <si>
    <t>1(1)</t>
  </si>
  <si>
    <t>Vi erbjuder dig också ett gratis faktureringsprogram som du också kan skicka elektroniska fakturor med.</t>
  </si>
  <si>
    <t>Isolta är gratis när du fakturerar lite och sporadiskt. Betala först när din fakturamängd ökar och företaget växer.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</si>
</sst>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_€_-;\-* #,##0\ _€_-;_-* &quot;-&quot;\ _€_-;_-@_-"/>
    <numFmt numFmtId="165" formatCode="d\.m\.yyyy;@"/>
    <numFmt numFmtId="166" formatCode="#,##0.00\ &quot;€&quot;"/>
    <numFmt numFmtId="167" formatCode="#,##0\ &quot;€&quot;"/>
    <numFmt numFmtId="168" formatCode="#,##0.00\ _€"/>
  </numFmts>
  <fonts count="3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ode 128"/>
      <charset val="2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0000"/>
      <name val="Arial"/>
      <family val="2"/>
    </font>
    <font>
      <sz val="7"/>
      <color theme="1" tint="0.499984740745262"/>
      <name val="Arial"/>
      <family val="2"/>
    </font>
    <font>
      <sz val="11"/>
      <color rgb="FF000000"/>
      <name val="Arial"/>
      <family val="2"/>
    </font>
    <font>
      <b/>
      <sz val="9"/>
      <color theme="1" tint="0.1499984740745262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 tint="0.1499984740745262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theme="1" tint="0.499984740745262"/>
      </bottom>
      <diagonal/>
    </border>
    <border>
      <left/>
      <right style="thin">
        <color auto="1"/>
      </right>
      <top/>
      <bottom style="thin">
        <color theme="1" tint="0.499984740745262"/>
      </bottom>
      <diagonal/>
    </border>
    <border>
      <left style="thin">
        <color auto="1"/>
      </left>
      <right/>
      <top style="thin">
        <color theme="1" tint="0.499984740745262"/>
      </top>
      <bottom/>
      <diagonal/>
    </border>
    <border>
      <left/>
      <right style="thin">
        <color auto="1"/>
      </right>
      <top style="thin">
        <color theme="1" tint="0.499984740745262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7" fillId="0" borderId="0" applyNumberFormat="0" applyFill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Border="1"/>
    <xf numFmtId="0" fontId="0" fillId="3" borderId="0" xfId="0" applyFill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3" fillId="2" borderId="0" xfId="1" applyFont="1" applyFill="1" applyBorder="1" applyAlignment="1">
      <alignment horizontal="left" vertical="top" wrapText="1"/>
    </xf>
    <xf numFmtId="0" fontId="1" fillId="2" borderId="0" xfId="1" applyFill="1" applyBorder="1"/>
    <xf numFmtId="0" fontId="2" fillId="2" borderId="0" xfId="1" applyFont="1" applyFill="1" applyBorder="1" applyAlignment="1">
      <alignment horizontal="left" vertical="top" wrapText="1"/>
    </xf>
    <xf numFmtId="0" fontId="0" fillId="2" borderId="0" xfId="0" applyFill="1" applyBorder="1"/>
    <xf numFmtId="0" fontId="0" fillId="0" borderId="0" xfId="0"/>
    <xf numFmtId="0" fontId="0" fillId="0" borderId="0" xfId="0"/>
    <xf numFmtId="0" fontId="0" fillId="2" borderId="0" xfId="0" applyNumberFormat="1" applyFill="1" applyBorder="1"/>
    <xf numFmtId="0" fontId="11" fillId="2" borderId="0" xfId="0" applyNumberFormat="1" applyFont="1" applyFill="1" applyBorder="1" applyAlignment="1">
      <alignment horizontal="center" vertical="top"/>
    </xf>
    <xf numFmtId="0" fontId="17" fillId="2" borderId="0" xfId="0" applyFont="1" applyFill="1" applyBorder="1"/>
    <xf numFmtId="0" fontId="18" fillId="0" borderId="0" xfId="0" applyFont="1"/>
    <xf numFmtId="0" fontId="19" fillId="2" borderId="0" xfId="0" applyFont="1" applyFill="1" applyBorder="1" applyProtection="1">
      <protection locked="0"/>
    </xf>
    <xf numFmtId="9" fontId="19" fillId="2" borderId="0" xfId="0" applyNumberFormat="1" applyFont="1" applyFill="1" applyBorder="1" applyProtection="1">
      <protection locked="0"/>
    </xf>
    <xf numFmtId="0" fontId="18" fillId="2" borderId="0" xfId="0" applyFont="1" applyFill="1" applyBorder="1"/>
    <xf numFmtId="0" fontId="19" fillId="2" borderId="2" xfId="0" applyFont="1" applyFill="1" applyBorder="1" applyProtection="1">
      <protection locked="0"/>
    </xf>
    <xf numFmtId="9" fontId="19" fillId="2" borderId="2" xfId="0" applyNumberFormat="1" applyFont="1" applyFill="1" applyBorder="1" applyProtection="1">
      <protection locked="0"/>
    </xf>
    <xf numFmtId="0" fontId="19" fillId="2" borderId="0" xfId="0" applyFont="1" applyFill="1" applyBorder="1"/>
    <xf numFmtId="0" fontId="20" fillId="2" borderId="0" xfId="0" applyFont="1" applyFill="1" applyBorder="1"/>
    <xf numFmtId="0" fontId="18" fillId="2" borderId="0" xfId="0" applyFont="1" applyFill="1"/>
    <xf numFmtId="166" fontId="21" fillId="2" borderId="0" xfId="0" applyNumberFormat="1" applyFont="1" applyFill="1" applyBorder="1"/>
    <xf numFmtId="0" fontId="22" fillId="2" borderId="0" xfId="0" applyFont="1" applyFill="1" applyBorder="1" applyAlignment="1">
      <alignment horizontal="right"/>
    </xf>
    <xf numFmtId="0" fontId="19" fillId="2" borderId="0" xfId="0" applyFont="1" applyFill="1" applyBorder="1" applyAlignment="1" applyProtection="1">
      <alignment horizontal="left"/>
      <protection locked="0"/>
    </xf>
    <xf numFmtId="49" fontId="19" fillId="2" borderId="0" xfId="0" applyNumberFormat="1" applyFont="1" applyFill="1" applyBorder="1" applyProtection="1">
      <protection locked="0"/>
    </xf>
    <xf numFmtId="165" fontId="19" fillId="2" borderId="0" xfId="0" applyNumberFormat="1" applyFont="1" applyFill="1" applyBorder="1" applyAlignment="1" applyProtection="1">
      <alignment horizontal="left"/>
      <protection locked="0"/>
    </xf>
    <xf numFmtId="0" fontId="18" fillId="2" borderId="0" xfId="0" applyFont="1" applyFill="1" applyAlignment="1">
      <alignment vertical="top"/>
    </xf>
    <xf numFmtId="0" fontId="0" fillId="2" borderId="0" xfId="0" applyFill="1" applyProtection="1"/>
    <xf numFmtId="0" fontId="21" fillId="2" borderId="1" xfId="0" applyFont="1" applyFill="1" applyBorder="1" applyAlignment="1" applyProtection="1">
      <alignment horizontal="right"/>
    </xf>
    <xf numFmtId="0" fontId="21" fillId="2" borderId="0" xfId="0" applyFont="1" applyFill="1" applyAlignment="1" applyProtection="1">
      <alignment horizontal="right"/>
    </xf>
    <xf numFmtId="0" fontId="21" fillId="2" borderId="0" xfId="0" applyNumberFormat="1" applyFont="1" applyFill="1" applyBorder="1" applyAlignment="1" applyProtection="1">
      <alignment horizontal="right"/>
    </xf>
    <xf numFmtId="166" fontId="23" fillId="2" borderId="0" xfId="0" applyNumberFormat="1" applyFont="1" applyFill="1" applyBorder="1" applyProtection="1"/>
    <xf numFmtId="0" fontId="18" fillId="2" borderId="0" xfId="0" applyFont="1" applyFill="1" applyBorder="1" applyProtection="1"/>
    <xf numFmtId="0" fontId="23" fillId="2" borderId="0" xfId="0" applyFont="1" applyFill="1" applyBorder="1" applyAlignment="1" applyProtection="1">
      <alignment horizontal="right"/>
    </xf>
    <xf numFmtId="0" fontId="4" fillId="2" borderId="0" xfId="1" applyNumberFormat="1" applyFont="1" applyFill="1" applyBorder="1" applyAlignment="1" applyProtection="1">
      <alignment horizontal="right" vertical="center" wrapText="1"/>
    </xf>
    <xf numFmtId="0" fontId="3" fillId="2" borderId="0" xfId="1" applyNumberFormat="1" applyFont="1" applyFill="1" applyBorder="1" applyAlignment="1" applyProtection="1">
      <alignment horizontal="left" vertical="top" wrapText="1" indent="1"/>
    </xf>
    <xf numFmtId="0" fontId="0" fillId="3" borderId="0" xfId="0" applyFill="1" applyProtection="1"/>
    <xf numFmtId="0" fontId="10" fillId="2" borderId="0" xfId="0" applyFont="1" applyFill="1" applyProtection="1"/>
    <xf numFmtId="0" fontId="7" fillId="2" borderId="0" xfId="0" applyFont="1" applyFill="1" applyProtection="1"/>
    <xf numFmtId="0" fontId="12" fillId="2" borderId="0" xfId="0" applyFont="1" applyFill="1" applyProtection="1"/>
    <xf numFmtId="0" fontId="12" fillId="0" borderId="0" xfId="0" applyFont="1" applyProtection="1"/>
    <xf numFmtId="0" fontId="0" fillId="3" borderId="0" xfId="0" applyFill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13" fillId="2" borderId="0" xfId="0" applyFont="1" applyFill="1" applyProtection="1"/>
    <xf numFmtId="0" fontId="12" fillId="2" borderId="0" xfId="0" applyFont="1" applyFill="1" applyAlignment="1" applyProtection="1">
      <alignment horizontal="left"/>
    </xf>
    <xf numFmtId="0" fontId="0" fillId="2" borderId="0" xfId="0" applyNumberFormat="1" applyFill="1" applyProtection="1"/>
    <xf numFmtId="0" fontId="0" fillId="2" borderId="0" xfId="0" applyFill="1" applyBorder="1" applyProtection="1"/>
    <xf numFmtId="0" fontId="5" fillId="2" borderId="0" xfId="1" applyFont="1" applyFill="1" applyBorder="1" applyAlignment="1" applyProtection="1">
      <alignment horizontal="left" vertical="top"/>
    </xf>
    <xf numFmtId="0" fontId="9" fillId="2" borderId="0" xfId="0" applyFont="1" applyFill="1" applyBorder="1" applyProtection="1"/>
    <xf numFmtId="0" fontId="4" fillId="2" borderId="0" xfId="1" applyFont="1" applyFill="1" applyBorder="1" applyAlignment="1" applyProtection="1">
      <alignment horizontal="left" vertical="top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49" fontId="4" fillId="2" borderId="0" xfId="1" applyNumberFormat="1" applyFont="1" applyFill="1" applyBorder="1" applyAlignment="1" applyProtection="1">
      <alignment horizontal="left" vertical="top" wrapText="1"/>
    </xf>
    <xf numFmtId="0" fontId="1" fillId="2" borderId="0" xfId="1" applyFill="1" applyBorder="1" applyProtection="1"/>
    <xf numFmtId="0" fontId="4" fillId="2" borderId="0" xfId="1" applyFont="1" applyFill="1" applyBorder="1" applyAlignment="1" applyProtection="1">
      <alignment horizontal="left" vertical="top"/>
    </xf>
    <xf numFmtId="0" fontId="2" fillId="2" borderId="0" xfId="1" applyFont="1" applyFill="1" applyBorder="1" applyAlignment="1" applyProtection="1">
      <alignment horizontal="left" vertical="top" wrapText="1"/>
    </xf>
    <xf numFmtId="0" fontId="3" fillId="3" borderId="0" xfId="1" applyFont="1" applyFill="1" applyBorder="1" applyAlignment="1" applyProtection="1">
      <alignment horizontal="left" vertical="top" wrapText="1"/>
    </xf>
    <xf numFmtId="49" fontId="3" fillId="2" borderId="0" xfId="1" applyNumberFormat="1" applyFont="1" applyFill="1" applyBorder="1" applyAlignment="1" applyProtection="1">
      <alignment vertical="top"/>
    </xf>
    <xf numFmtId="49" fontId="3" fillId="2" borderId="0" xfId="1" applyNumberFormat="1" applyFont="1" applyFill="1" applyBorder="1" applyAlignment="1" applyProtection="1">
      <alignment horizontal="left" vertical="top" indent="4"/>
    </xf>
    <xf numFmtId="0" fontId="1" fillId="3" borderId="0" xfId="1" applyFill="1" applyBorder="1" applyProtection="1"/>
    <xf numFmtId="0" fontId="6" fillId="2" borderId="0" xfId="1" applyFont="1" applyFill="1" applyBorder="1" applyAlignment="1" applyProtection="1">
      <alignment vertical="top" wrapText="1"/>
    </xf>
    <xf numFmtId="0" fontId="2" fillId="3" borderId="0" xfId="1" applyFont="1" applyFill="1" applyBorder="1" applyAlignment="1" applyProtection="1">
      <alignment horizontal="left" vertical="top" wrapText="1"/>
    </xf>
    <xf numFmtId="0" fontId="4" fillId="3" borderId="0" xfId="1" applyFont="1" applyFill="1" applyBorder="1" applyAlignment="1" applyProtection="1">
      <alignment horizontal="left" vertical="top" wrapText="1"/>
    </xf>
    <xf numFmtId="14" fontId="0" fillId="2" borderId="0" xfId="0" applyNumberFormat="1" applyFill="1" applyProtection="1"/>
    <xf numFmtId="166" fontId="0" fillId="2" borderId="0" xfId="0" applyNumberFormat="1" applyFill="1" applyProtection="1"/>
    <xf numFmtId="1" fontId="0" fillId="2" borderId="0" xfId="0" applyNumberFormat="1" applyFill="1" applyProtection="1"/>
    <xf numFmtId="49" fontId="0" fillId="2" borderId="0" xfId="0" applyNumberFormat="1" applyFill="1" applyProtection="1"/>
    <xf numFmtId="2" fontId="0" fillId="2" borderId="0" xfId="0" applyNumberFormat="1" applyFill="1" applyProtection="1"/>
    <xf numFmtId="0" fontId="0" fillId="0" borderId="0" xfId="0" applyFill="1" applyProtection="1"/>
    <xf numFmtId="0" fontId="0" fillId="0" borderId="0" xfId="0" applyProtection="1"/>
    <xf numFmtId="0" fontId="2" fillId="2" borderId="4" xfId="1" applyNumberFormat="1" applyFont="1" applyFill="1" applyBorder="1" applyAlignment="1" applyProtection="1">
      <alignment horizontal="left" vertical="center" indent="1"/>
    </xf>
    <xf numFmtId="0" fontId="28" fillId="2" borderId="0" xfId="0" applyFont="1" applyFill="1" applyBorder="1" applyProtection="1">
      <protection locked="0"/>
    </xf>
    <xf numFmtId="0" fontId="28" fillId="2" borderId="0" xfId="0" applyFont="1" applyFill="1" applyBorder="1" applyAlignment="1">
      <alignment horizontal="right"/>
    </xf>
    <xf numFmtId="0" fontId="22" fillId="0" borderId="0" xfId="0" applyFont="1"/>
    <xf numFmtId="0" fontId="28" fillId="2" borderId="0" xfId="0" applyFont="1" applyFill="1" applyBorder="1" applyAlignment="1">
      <alignment horizontal="center"/>
    </xf>
    <xf numFmtId="0" fontId="28" fillId="2" borderId="0" xfId="0" applyFont="1" applyFill="1" applyBorder="1"/>
    <xf numFmtId="49" fontId="18" fillId="2" borderId="0" xfId="0" applyNumberFormat="1" applyFont="1" applyFill="1" applyBorder="1" applyProtection="1">
      <protection locked="0"/>
    </xf>
    <xf numFmtId="49" fontId="18" fillId="2" borderId="0" xfId="0" applyNumberFormat="1" applyFont="1" applyFill="1" applyBorder="1" applyAlignment="1" applyProtection="1">
      <alignment horizontal="left"/>
      <protection locked="0"/>
    </xf>
    <xf numFmtId="49" fontId="18" fillId="2" borderId="0" xfId="0" applyNumberFormat="1" applyFont="1" applyFill="1" applyProtection="1">
      <protection locked="0"/>
    </xf>
    <xf numFmtId="49" fontId="18" fillId="0" borderId="0" xfId="0" applyNumberFormat="1" applyFont="1" applyProtection="1">
      <protection locked="0"/>
    </xf>
    <xf numFmtId="0" fontId="15" fillId="2" borderId="0" xfId="1" applyNumberFormat="1" applyFont="1" applyFill="1" applyBorder="1" applyAlignment="1" applyProtection="1">
      <alignment horizontal="left" vertical="top" wrapText="1"/>
      <protection locked="0"/>
    </xf>
    <xf numFmtId="14" fontId="16" fillId="2" borderId="4" xfId="1" applyNumberFormat="1" applyFont="1" applyFill="1" applyBorder="1" applyAlignment="1" applyProtection="1">
      <alignment horizontal="left" vertical="top" wrapText="1"/>
    </xf>
    <xf numFmtId="0" fontId="19" fillId="2" borderId="0" xfId="0" applyFont="1" applyFill="1" applyBorder="1"/>
    <xf numFmtId="49" fontId="18" fillId="2" borderId="2" xfId="0" applyNumberFormat="1" applyFont="1" applyFill="1" applyBorder="1" applyAlignment="1" applyProtection="1">
      <alignment vertical="top"/>
      <protection locked="0"/>
    </xf>
    <xf numFmtId="165" fontId="19" fillId="2" borderId="0" xfId="0" applyNumberFormat="1" applyFont="1" applyFill="1" applyBorder="1" applyAlignment="1" applyProtection="1">
      <alignment horizontal="left"/>
      <protection locked="0"/>
    </xf>
    <xf numFmtId="168" fontId="19" fillId="2" borderId="0" xfId="0" applyNumberFormat="1" applyFont="1" applyFill="1" applyBorder="1"/>
    <xf numFmtId="168" fontId="19" fillId="2" borderId="5" xfId="0" applyNumberFormat="1" applyFont="1" applyFill="1" applyBorder="1"/>
    <xf numFmtId="168" fontId="19" fillId="2" borderId="0" xfId="0" applyNumberFormat="1" applyFont="1" applyFill="1" applyBorder="1" applyAlignment="1" applyProtection="1">
      <alignment horizontal="center"/>
      <protection locked="0"/>
    </xf>
    <xf numFmtId="168" fontId="19" fillId="2" borderId="2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vertical="top"/>
    </xf>
    <xf numFmtId="0" fontId="0" fillId="0" borderId="2" xfId="0" applyBorder="1" applyAlignment="1">
      <alignment vertical="top"/>
    </xf>
    <xf numFmtId="0" fontId="19" fillId="2" borderId="0" xfId="0" applyFont="1" applyFill="1" applyBorder="1" applyAlignment="1" applyProtection="1">
      <alignment horizontal="right"/>
      <protection locked="0"/>
    </xf>
    <xf numFmtId="165" fontId="19" fillId="2" borderId="0" xfId="0" applyNumberFormat="1" applyFont="1" applyFill="1" applyBorder="1" applyAlignment="1" applyProtection="1">
      <alignment horizontal="right"/>
      <protection locked="0"/>
    </xf>
    <xf numFmtId="14" fontId="19" fillId="2" borderId="0" xfId="0" applyNumberFormat="1" applyFont="1" applyFill="1" applyBorder="1" applyAlignment="1" applyProtection="1">
      <alignment horizontal="right"/>
      <protection locked="0"/>
    </xf>
    <xf numFmtId="1" fontId="19" fillId="2" borderId="0" xfId="0" applyNumberFormat="1" applyFont="1" applyFill="1" applyBorder="1" applyAlignment="1" applyProtection="1">
      <alignment horizontal="right"/>
      <protection locked="0"/>
    </xf>
    <xf numFmtId="4" fontId="24" fillId="2" borderId="3" xfId="0" applyNumberFormat="1" applyFont="1" applyFill="1" applyBorder="1" applyAlignment="1" applyProtection="1">
      <alignment horizontal="right" vertical="center"/>
    </xf>
    <xf numFmtId="4" fontId="23" fillId="2" borderId="0" xfId="0" applyNumberFormat="1" applyFont="1" applyFill="1" applyBorder="1" applyAlignment="1" applyProtection="1">
      <alignment horizontal="right"/>
    </xf>
    <xf numFmtId="164" fontId="16" fillId="2" borderId="0" xfId="1" applyNumberFormat="1" applyFont="1" applyFill="1" applyBorder="1" applyAlignment="1" applyProtection="1">
      <alignment horizontal="left" vertical="top"/>
    </xf>
    <xf numFmtId="0" fontId="2" fillId="2" borderId="0" xfId="1" applyNumberFormat="1" applyFont="1" applyFill="1" applyBorder="1" applyAlignment="1" applyProtection="1">
      <alignment horizontal="left" vertical="center" indent="1"/>
    </xf>
    <xf numFmtId="0" fontId="18" fillId="2" borderId="0" xfId="0" applyNumberFormat="1" applyFont="1" applyFill="1" applyBorder="1" applyProtection="1"/>
    <xf numFmtId="168" fontId="2" fillId="2" borderId="1" xfId="1" applyNumberFormat="1" applyFont="1" applyFill="1" applyBorder="1" applyAlignment="1" applyProtection="1">
      <alignment horizontal="right" wrapText="1"/>
    </xf>
    <xf numFmtId="0" fontId="3" fillId="2" borderId="8" xfId="1" applyNumberFormat="1" applyFont="1" applyFill="1" applyBorder="1" applyAlignment="1" applyProtection="1">
      <alignment horizontal="left" vertical="top" wrapText="1" indent="1"/>
    </xf>
    <xf numFmtId="0" fontId="2" fillId="2" borderId="10" xfId="1" applyNumberFormat="1" applyFont="1" applyFill="1" applyBorder="1" applyAlignment="1" applyProtection="1">
      <alignment horizontal="left" vertical="center" indent="1"/>
    </xf>
    <xf numFmtId="14" fontId="2" fillId="2" borderId="9" xfId="1" applyNumberFormat="1" applyFont="1" applyFill="1" applyBorder="1" applyAlignment="1">
      <alignment horizontal="left" wrapText="1" indent="1"/>
    </xf>
    <xf numFmtId="164" fontId="16" fillId="2" borderId="2" xfId="1" applyNumberFormat="1" applyFont="1" applyFill="1" applyBorder="1" applyAlignment="1" applyProtection="1">
      <alignment horizontal="left" vertical="center"/>
    </xf>
    <xf numFmtId="0" fontId="3" fillId="2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left" vertical="center"/>
    </xf>
    <xf numFmtId="0" fontId="3" fillId="2" borderId="0" xfId="1" applyNumberFormat="1" applyFont="1" applyFill="1" applyBorder="1" applyAlignment="1" applyProtection="1">
      <alignment vertical="center"/>
    </xf>
    <xf numFmtId="0" fontId="15" fillId="2" borderId="0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2" borderId="1" xfId="1" applyNumberFormat="1" applyFont="1" applyFill="1" applyBorder="1" applyAlignment="1" applyProtection="1">
      <alignment horizontal="left" vertical="top" wrapText="1"/>
      <protection locked="0"/>
    </xf>
    <xf numFmtId="0" fontId="15" fillId="0" borderId="0" xfId="0" applyFont="1"/>
    <xf numFmtId="0" fontId="15" fillId="0" borderId="0" xfId="0" applyFont="1" applyAlignment="1"/>
    <xf numFmtId="0" fontId="15" fillId="2" borderId="1" xfId="1" applyNumberFormat="1" applyFont="1" applyFill="1" applyBorder="1" applyAlignment="1" applyProtection="1">
      <alignment vertical="top" wrapText="1"/>
      <protection locked="0"/>
    </xf>
    <xf numFmtId="0" fontId="15" fillId="2" borderId="0" xfId="1" applyNumberFormat="1" applyFont="1" applyFill="1" applyBorder="1" applyAlignment="1" applyProtection="1">
      <alignment vertical="top" wrapText="1"/>
      <protection locked="0"/>
    </xf>
    <xf numFmtId="0" fontId="15" fillId="2" borderId="0" xfId="1" applyNumberFormat="1" applyFont="1" applyFill="1" applyBorder="1" applyAlignment="1">
      <alignment horizontal="left" vertical="top"/>
    </xf>
    <xf numFmtId="49" fontId="15" fillId="2" borderId="0" xfId="1" applyNumberFormat="1" applyFont="1" applyFill="1" applyBorder="1" applyAlignment="1" applyProtection="1">
      <alignment horizontal="left" vertical="top"/>
      <protection locked="0"/>
    </xf>
    <xf numFmtId="0" fontId="22" fillId="2" borderId="0" xfId="0" applyFont="1" applyFill="1" applyBorder="1" applyAlignment="1" applyProtection="1">
      <alignment horizontal="left"/>
      <protection locked="0"/>
    </xf>
    <xf numFmtId="0" fontId="19" fillId="2" borderId="0" xfId="0" applyFont="1" applyFill="1" applyBorder="1" applyProtection="1">
      <protection locked="0"/>
    </xf>
    <xf numFmtId="0" fontId="19" fillId="2" borderId="2" xfId="0" applyFont="1" applyFill="1" applyBorder="1" applyProtection="1">
      <protection locked="0"/>
    </xf>
    <xf numFmtId="0" fontId="17" fillId="2" borderId="0" xfId="0" applyFont="1" applyFill="1" applyBorder="1"/>
    <xf numFmtId="49" fontId="3" fillId="2" borderId="0" xfId="1" applyNumberFormat="1" applyFont="1" applyFill="1" applyBorder="1" applyAlignment="1" applyProtection="1">
      <alignment horizontal="left" vertical="top"/>
    </xf>
    <xf numFmtId="49" fontId="2" fillId="0" borderId="0" xfId="1" applyNumberFormat="1" applyFont="1" applyBorder="1" applyAlignment="1" applyProtection="1">
      <alignment horizontal="left" vertical="center" indent="1"/>
    </xf>
    <xf numFmtId="0" fontId="23" fillId="2" borderId="0" xfId="0" applyFont="1" applyFill="1" applyBorder="1" applyAlignment="1" applyProtection="1">
      <alignment horizontal="right"/>
    </xf>
    <xf numFmtId="0" fontId="21" fillId="2" borderId="0" xfId="0" applyFont="1" applyFill="1" applyBorder="1" applyAlignment="1">
      <alignment horizontal="right"/>
    </xf>
    <xf numFmtId="0" fontId="21" fillId="2" borderId="0" xfId="0" applyNumberFormat="1" applyFont="1" applyFill="1" applyBorder="1" applyAlignment="1" applyProtection="1">
      <alignment horizontal="right"/>
    </xf>
    <xf numFmtId="0" fontId="29" fillId="2" borderId="11" xfId="1" applyNumberFormat="1" applyFont="1" applyFill="1" applyBorder="1" applyAlignment="1">
      <alignment horizontal="left" wrapText="1" indent="1"/>
    </xf>
    <xf numFmtId="0" fontId="29" fillId="2" borderId="6" xfId="1" applyNumberFormat="1" applyFont="1" applyFill="1" applyBorder="1" applyAlignment="1">
      <alignment horizontal="left" wrapText="1" indent="1"/>
    </xf>
    <xf numFmtId="0" fontId="3" fillId="2" borderId="13" xfId="1" applyNumberFormat="1" applyFont="1" applyFill="1" applyBorder="1" applyAlignment="1">
      <alignment horizontal="left" vertical="center" wrapText="1" indent="1"/>
    </xf>
    <xf numFmtId="0" fontId="3" fillId="2" borderId="2" xfId="1" applyNumberFormat="1" applyFont="1" applyFill="1" applyBorder="1" applyAlignment="1">
      <alignment horizontal="left" vertical="center" wrapText="1" indent="1"/>
    </xf>
    <xf numFmtId="0" fontId="29" fillId="2" borderId="6" xfId="1" applyNumberFormat="1" applyFont="1" applyFill="1" applyBorder="1" applyAlignment="1" applyProtection="1">
      <alignment horizontal="center" vertical="center"/>
    </xf>
    <xf numFmtId="0" fontId="29" fillId="2" borderId="12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14" xfId="1" applyNumberFormat="1" applyFont="1" applyFill="1" applyBorder="1" applyAlignment="1" applyProtection="1">
      <alignment horizontal="center" vertical="center"/>
    </xf>
    <xf numFmtId="0" fontId="14" fillId="2" borderId="7" xfId="1" applyNumberFormat="1" applyFont="1" applyFill="1" applyBorder="1" applyAlignment="1" applyProtection="1">
      <alignment horizontal="left" wrapText="1" indent="1"/>
    </xf>
    <xf numFmtId="0" fontId="14" fillId="2" borderId="1" xfId="1" applyNumberFormat="1" applyFont="1" applyFill="1" applyBorder="1" applyAlignment="1" applyProtection="1">
      <alignment horizontal="left" wrapText="1" indent="1"/>
    </xf>
    <xf numFmtId="0" fontId="14" fillId="2" borderId="1" xfId="1" applyNumberFormat="1" applyFont="1" applyFill="1" applyBorder="1" applyAlignment="1" applyProtection="1">
      <alignment horizontal="right" wrapText="1"/>
    </xf>
    <xf numFmtId="0" fontId="2" fillId="2" borderId="1" xfId="1" applyNumberFormat="1" applyFont="1" applyFill="1" applyBorder="1" applyAlignment="1" applyProtection="1">
      <alignment horizontal="right"/>
    </xf>
    <xf numFmtId="0" fontId="15" fillId="2" borderId="0" xfId="1" applyNumberFormat="1" applyFont="1" applyFill="1" applyBorder="1" applyAlignment="1" applyProtection="1">
      <alignment horizontal="left" vertical="top" wrapText="1" indent="1"/>
    </xf>
    <xf numFmtId="167" fontId="21" fillId="2" borderId="0" xfId="0" applyNumberFormat="1" applyFont="1" applyFill="1" applyBorder="1" applyAlignment="1" applyProtection="1">
      <alignment horizontal="right"/>
    </xf>
    <xf numFmtId="164" fontId="16" fillId="2" borderId="4" xfId="1" applyNumberFormat="1" applyFont="1" applyFill="1" applyBorder="1" applyAlignment="1" applyProtection="1">
      <alignment horizontal="left" vertical="top"/>
    </xf>
    <xf numFmtId="0" fontId="24" fillId="2" borderId="3" xfId="0" applyFont="1" applyFill="1" applyBorder="1" applyAlignment="1" applyProtection="1">
      <alignment horizontal="right" vertical="center"/>
    </xf>
    <xf numFmtId="0" fontId="25" fillId="2" borderId="0" xfId="0" applyFont="1" applyFill="1" applyBorder="1"/>
    <xf numFmtId="0" fontId="19" fillId="2" borderId="0" xfId="0" applyFont="1" applyFill="1" applyBorder="1"/>
    <xf numFmtId="0" fontId="19" fillId="2" borderId="0" xfId="0" applyFont="1" applyFill="1" applyBorder="1" applyAlignment="1">
      <alignment vertical="top"/>
    </xf>
    <xf numFmtId="49" fontId="19" fillId="2" borderId="0" xfId="0" applyNumberFormat="1" applyFont="1" applyFill="1" applyBorder="1" applyAlignment="1" applyProtection="1">
      <alignment horizontal="left" vertical="top" wrapText="1"/>
      <protection locked="0"/>
    </xf>
    <xf numFmtId="49" fontId="24" fillId="2" borderId="0" xfId="0" applyNumberFormat="1" applyFont="1" applyFill="1" applyBorder="1" applyProtection="1">
      <protection locked="0"/>
    </xf>
    <xf numFmtId="49" fontId="26" fillId="2" borderId="0" xfId="0" applyNumberFormat="1" applyFont="1" applyFill="1" applyBorder="1" applyProtection="1">
      <protection locked="0"/>
    </xf>
    <xf numFmtId="49" fontId="19" fillId="2" borderId="1" xfId="0" applyNumberFormat="1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vertical="center"/>
    </xf>
    <xf numFmtId="9" fontId="19" fillId="2" borderId="0" xfId="0" applyNumberFormat="1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49" fontId="18" fillId="2" borderId="0" xfId="0" applyNumberFormat="1" applyFont="1" applyFill="1" applyBorder="1" applyProtection="1">
      <protection locked="0"/>
    </xf>
    <xf numFmtId="49" fontId="18" fillId="2" borderId="0" xfId="0" applyNumberFormat="1" applyFont="1" applyFill="1" applyProtection="1">
      <protection locked="0"/>
    </xf>
    <xf numFmtId="49" fontId="18" fillId="2" borderId="0" xfId="0" applyNumberFormat="1" applyFont="1" applyFill="1" applyBorder="1" applyAlignment="1" applyProtection="1">
      <alignment horizontal="left" vertical="top"/>
      <protection locked="0"/>
    </xf>
    <xf numFmtId="0" fontId="12" fillId="2" borderId="0" xfId="0" applyFont="1" applyFill="1" applyAlignment="1" applyProtection="1">
      <alignment horizontal="left"/>
    </xf>
    <xf numFmtId="0" fontId="27" fillId="2" borderId="0" xfId="2" applyFill="1" applyProtection="1">
      <protection locked="0"/>
    </xf>
    <xf numFmtId="0" fontId="8" fillId="2" borderId="0" xfId="0" applyFont="1" applyFill="1" applyBorder="1"/>
  </cellXfs>
  <cellStyles count="3">
    <cellStyle name="Hyperlink" xfId="2" builtinId="8"/>
    <cellStyle name="Normaali 2" xfId="1"/>
    <cellStyle name="Normal" xfId="0" builtinId="0"/>
  </cellStyles>
  <dxfs count="0"/>
  <tableStyles count="0" defaultTableStyle="TableStyleMedium2" defaultPivotStyle="PivotStyleLight16"/>
  <colors>
    <mruColors>
      <color rgb="FFF3F3F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606592</xdr:colOff>
      <xdr:row>54</xdr:row>
      <xdr:rowOff>100263</xdr:rowOff>
    </xdr:from>
    <xdr:ext cx="184731" cy="264560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945855" y="8371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19</xdr:col>
      <xdr:colOff>38100</xdr:colOff>
      <xdr:row>47</xdr:row>
      <xdr:rowOff>188302</xdr:rowOff>
    </xdr:from>
    <xdr:to>
      <xdr:col>19</xdr:col>
      <xdr:colOff>563864</xdr:colOff>
      <xdr:row>47</xdr:row>
      <xdr:rowOff>423921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0048875" y="8255977"/>
          <a:ext cx="525764" cy="235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fi-FI" sz="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BIC</a:t>
          </a: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183197</xdr:colOff>
      <xdr:row>6</xdr:row>
      <xdr:rowOff>148449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xmlns="" id="{DC1F79CB-949A-4D0C-8A50-5D288F718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428625"/>
          <a:ext cx="911860" cy="891399"/>
        </a:xfrm>
        <a:prstGeom prst="rect">
          <a:avLst/>
        </a:prstGeom>
      </xdr:spPr>
    </xdr:pic>
    <xdr:clientData/>
  </xdr:twoCellAnchor>
  <xdr:twoCellAnchor editAs="oneCell">
    <xdr:from>
      <xdr:col>17</xdr:col>
      <xdr:colOff>252412</xdr:colOff>
      <xdr:row>2</xdr:row>
      <xdr:rowOff>57150</xdr:rowOff>
    </xdr:from>
    <xdr:to>
      <xdr:col>18</xdr:col>
      <xdr:colOff>511809</xdr:colOff>
      <xdr:row>7</xdr:row>
      <xdr:rowOff>43674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xmlns="" id="{D2CF6424-4527-4BD9-82CD-55B21126F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8350" y="485775"/>
          <a:ext cx="911860" cy="891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D76E60B-0C93-4FAD-B27B-594C86D4B498}">
  <we:reference id="wa103992993" version="1.0.0.0" store="en-US" storeType="OMEX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Relationship Id="rId1" Type="http://schemas.openxmlformats.org/officeDocument/2006/relationships/hyperlink" Target="http://www.isolta.fi/laskupohja/" TargetMode="External"/><Relationship Id="rId2" Type="http://schemas.openxmlformats.org/officeDocument/2006/relationships/hyperlink" Target="https://www.isolta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3"/>
  <sheetViews>
    <sheetView showGridLines="0" tabSelected="1" zoomScaleSheetLayoutView="100" workbookViewId="0">
      <selection activeCell="W26" sqref="W26"/>
    </sheetView>
  </sheetViews>
  <sheetFormatPr baseColWidth="10" defaultColWidth="8.83203125" defaultRowHeight="15" x14ac:dyDescent="0.2"/>
  <cols>
    <col min="1" max="1" width="2.6640625" style="2" customWidth="1"/>
    <col min="2" max="2" width="1.33203125" customWidth="1"/>
    <col min="3" max="3" width="10.1640625" bestFit="1" customWidth="1"/>
    <col min="4" max="4" width="9.1640625" customWidth="1"/>
    <col min="5" max="5" width="10.6640625" customWidth="1"/>
    <col min="6" max="6" width="8.33203125" customWidth="1"/>
    <col min="7" max="7" width="9.33203125" customWidth="1"/>
    <col min="8" max="9" width="6" customWidth="1"/>
    <col min="10" max="10" width="13.33203125" customWidth="1"/>
    <col min="11" max="11" width="5.83203125" customWidth="1"/>
    <col min="12" max="12" width="13.83203125" customWidth="1"/>
    <col min="13" max="13" width="7.33203125" customWidth="1"/>
    <col min="14" max="14" width="1.33203125" customWidth="1"/>
    <col min="15" max="15" width="8.83203125" style="73"/>
    <col min="16" max="16" width="8.83203125" style="74"/>
    <col min="17" max="17" width="9.1640625" style="74" customWidth="1"/>
    <col min="18" max="22" width="8.83203125" style="74"/>
    <col min="23" max="23" width="27" style="74" customWidth="1"/>
    <col min="24" max="26" width="8.83203125" style="74"/>
    <col min="27" max="27" width="12.6640625" style="32" bestFit="1" customWidth="1"/>
    <col min="28" max="33" width="8.83203125" style="32"/>
    <col min="34" max="34" width="8.83203125" style="1"/>
  </cols>
  <sheetData>
    <row r="1" spans="1:34" s="1" customForma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1"/>
      <c r="P1" s="41"/>
      <c r="Q1" s="41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4" ht="19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1"/>
      <c r="P2" s="41"/>
      <c r="Q2" s="41"/>
      <c r="R2" s="32"/>
      <c r="S2" s="32"/>
      <c r="T2" s="32"/>
      <c r="U2" s="32"/>
      <c r="V2" s="32"/>
      <c r="W2" s="32"/>
      <c r="X2" s="32"/>
      <c r="Y2" s="32"/>
      <c r="Z2" s="32"/>
    </row>
    <row r="3" spans="1:34" ht="18" customHeight="1" x14ac:dyDescent="0.2">
      <c r="B3" s="3"/>
      <c r="C3" s="156"/>
      <c r="D3" s="156"/>
      <c r="E3" s="153" t="s">
        <v>2</v>
      </c>
      <c r="F3" s="153"/>
      <c r="G3" s="153"/>
      <c r="H3" s="153"/>
      <c r="I3" s="25"/>
      <c r="J3" s="149" t="s">
        <v>22</v>
      </c>
      <c r="K3" s="149"/>
      <c r="L3" s="96" t="s">
        <v>50</v>
      </c>
      <c r="M3" s="124"/>
      <c r="N3" s="3"/>
      <c r="O3" s="41"/>
      <c r="P3" s="41"/>
      <c r="Q3" s="41"/>
      <c r="R3" s="32"/>
      <c r="S3" s="32"/>
      <c r="T3" s="42" t="s">
        <v>24</v>
      </c>
      <c r="U3" s="32"/>
      <c r="V3" s="32"/>
      <c r="W3" s="32"/>
      <c r="X3" s="32"/>
      <c r="Y3" s="32"/>
      <c r="Z3" s="32"/>
    </row>
    <row r="4" spans="1:34" ht="15" customHeight="1" x14ac:dyDescent="0.2">
      <c r="B4" s="3"/>
      <c r="C4" s="156"/>
      <c r="D4" s="156"/>
      <c r="E4" s="154" t="s">
        <v>3</v>
      </c>
      <c r="F4" s="154"/>
      <c r="G4" s="154"/>
      <c r="H4" s="154"/>
      <c r="I4" s="25"/>
      <c r="J4" s="23" t="s">
        <v>11</v>
      </c>
      <c r="K4" s="23"/>
      <c r="L4" s="99">
        <v>123</v>
      </c>
      <c r="M4" s="89"/>
      <c r="N4" s="3"/>
      <c r="O4" s="41"/>
      <c r="P4" s="41"/>
      <c r="Q4" s="41"/>
      <c r="R4" s="32"/>
      <c r="S4" s="32"/>
      <c r="T4" s="43" t="s">
        <v>51</v>
      </c>
      <c r="U4" s="32"/>
      <c r="V4" s="32"/>
      <c r="W4" s="32"/>
      <c r="X4" s="32"/>
      <c r="Y4" s="32"/>
      <c r="Z4" s="32"/>
    </row>
    <row r="5" spans="1:34" ht="12.75" customHeight="1" x14ac:dyDescent="0.2">
      <c r="B5" s="3"/>
      <c r="C5" s="156"/>
      <c r="D5" s="156"/>
      <c r="E5" s="154" t="s">
        <v>1</v>
      </c>
      <c r="F5" s="154"/>
      <c r="G5" s="154"/>
      <c r="H5" s="154"/>
      <c r="I5" s="25"/>
      <c r="J5" s="87" t="s">
        <v>10</v>
      </c>
      <c r="K5" s="87"/>
      <c r="L5" s="97">
        <f ca="1">NOW()</f>
        <v>42866.666008912034</v>
      </c>
      <c r="M5" s="28"/>
      <c r="N5" s="3"/>
      <c r="O5" s="41"/>
      <c r="P5" s="41"/>
      <c r="Q5" s="41"/>
      <c r="R5" s="32"/>
      <c r="S5" s="32"/>
      <c r="T5" s="43" t="s">
        <v>52</v>
      </c>
      <c r="U5" s="32"/>
      <c r="V5" s="32"/>
      <c r="W5" s="32"/>
      <c r="X5" s="32"/>
      <c r="Y5" s="32"/>
      <c r="Z5" s="32"/>
    </row>
    <row r="6" spans="1:34" ht="12.75" customHeight="1" x14ac:dyDescent="0.2">
      <c r="B6" s="3"/>
      <c r="C6" s="156"/>
      <c r="D6" s="156"/>
      <c r="E6" s="159"/>
      <c r="F6" s="159"/>
      <c r="G6" s="159"/>
      <c r="H6" s="159"/>
      <c r="I6" s="25"/>
      <c r="J6" s="23" t="s">
        <v>15</v>
      </c>
      <c r="K6" s="23"/>
      <c r="L6" s="98">
        <f ca="1">L5+(MID(E10,1,2))</f>
        <v>42880.666008912034</v>
      </c>
      <c r="N6" s="3"/>
      <c r="O6" s="41"/>
      <c r="P6" s="41"/>
      <c r="Q6" s="41"/>
      <c r="R6" s="32"/>
      <c r="S6" s="32"/>
      <c r="T6" s="43"/>
      <c r="U6" s="32"/>
      <c r="V6" s="32"/>
      <c r="W6" s="32"/>
      <c r="X6" s="32"/>
      <c r="Y6" s="32"/>
      <c r="Z6" s="32"/>
    </row>
    <row r="7" spans="1:34" ht="12.75" customHeight="1" x14ac:dyDescent="0.2">
      <c r="B7" s="3"/>
      <c r="C7" s="156"/>
      <c r="D7" s="156"/>
      <c r="E7" s="161"/>
      <c r="F7" s="161"/>
      <c r="G7" s="161"/>
      <c r="H7" s="161"/>
      <c r="I7" s="25"/>
      <c r="M7" s="18"/>
      <c r="N7" s="3"/>
      <c r="O7" s="41"/>
      <c r="P7" s="41"/>
      <c r="Q7" s="41"/>
      <c r="R7" s="32"/>
      <c r="S7" s="32"/>
      <c r="T7" s="32"/>
      <c r="U7" s="32"/>
      <c r="V7" s="32"/>
      <c r="W7" s="32"/>
      <c r="X7" s="32"/>
      <c r="Y7" s="32"/>
      <c r="Z7" s="32"/>
    </row>
    <row r="8" spans="1:34" ht="12.75" customHeight="1" x14ac:dyDescent="0.2">
      <c r="B8" s="3"/>
      <c r="C8" s="160"/>
      <c r="D8" s="160"/>
      <c r="E8" s="160"/>
      <c r="F8" s="160"/>
      <c r="G8" s="160"/>
      <c r="H8" s="160"/>
      <c r="I8" s="160"/>
      <c r="J8" s="23"/>
      <c r="K8" s="23"/>
      <c r="L8" s="29"/>
      <c r="M8" s="18"/>
      <c r="N8" s="3"/>
      <c r="O8" s="41"/>
      <c r="P8" s="41"/>
      <c r="Q8" s="41"/>
      <c r="R8" s="32"/>
      <c r="S8" s="32"/>
      <c r="T8" s="163" t="s">
        <v>25</v>
      </c>
      <c r="U8" s="163"/>
      <c r="V8" s="163"/>
      <c r="W8" s="163"/>
      <c r="X8" s="163"/>
      <c r="Y8" s="32"/>
      <c r="Z8" s="32"/>
    </row>
    <row r="9" spans="1:34" ht="12.75" customHeight="1" x14ac:dyDescent="0.2">
      <c r="B9" s="3"/>
      <c r="C9" s="23" t="s">
        <v>21</v>
      </c>
      <c r="D9" s="23"/>
      <c r="E9" s="30">
        <f ca="1">NOW()</f>
        <v>42866.666008912034</v>
      </c>
      <c r="F9" s="18"/>
      <c r="G9" s="83"/>
      <c r="H9" s="83"/>
      <c r="I9" s="25"/>
      <c r="J9" s="87" t="s">
        <v>32</v>
      </c>
      <c r="K9" s="13"/>
      <c r="L9" s="13"/>
      <c r="M9" s="13"/>
      <c r="N9" s="3"/>
      <c r="O9" s="41"/>
      <c r="P9" s="41"/>
      <c r="Q9" s="41"/>
      <c r="R9" s="32"/>
      <c r="S9" s="32"/>
      <c r="T9" s="32"/>
      <c r="U9" s="32"/>
      <c r="V9" s="32"/>
      <c r="W9" s="32"/>
      <c r="X9" s="32"/>
      <c r="Y9" s="32"/>
      <c r="Z9" s="32"/>
    </row>
    <row r="10" spans="1:34" ht="12.75" customHeight="1" x14ac:dyDescent="0.2">
      <c r="B10" s="3"/>
      <c r="C10" s="23" t="s">
        <v>14</v>
      </c>
      <c r="D10" s="23"/>
      <c r="E10" s="18" t="s">
        <v>17</v>
      </c>
      <c r="F10" s="30"/>
      <c r="G10" s="81"/>
      <c r="H10" s="81"/>
      <c r="I10" s="25"/>
      <c r="J10" s="87" t="s">
        <v>33</v>
      </c>
      <c r="K10" s="13"/>
      <c r="L10" s="13"/>
      <c r="M10" s="13"/>
      <c r="N10" s="3"/>
      <c r="O10" s="41"/>
      <c r="P10" s="41"/>
      <c r="Q10" s="41"/>
      <c r="R10" s="32"/>
      <c r="S10" s="32"/>
      <c r="T10" s="32"/>
      <c r="U10" s="32"/>
      <c r="V10" s="32"/>
      <c r="W10" s="32"/>
      <c r="X10" s="32"/>
      <c r="Y10" s="44"/>
      <c r="Z10" s="32"/>
    </row>
    <row r="11" spans="1:34" ht="12.75" customHeight="1" x14ac:dyDescent="0.2">
      <c r="B11" s="3"/>
      <c r="C11" s="23" t="s">
        <v>13</v>
      </c>
      <c r="D11" s="23"/>
      <c r="E11" s="18"/>
      <c r="F11" s="18"/>
      <c r="G11" s="81"/>
      <c r="H11" s="81"/>
      <c r="I11" s="25"/>
      <c r="J11" s="87" t="s">
        <v>34</v>
      </c>
      <c r="K11" s="13"/>
      <c r="L11" s="13"/>
      <c r="M11" s="13"/>
      <c r="N11" s="3"/>
      <c r="O11" s="41"/>
      <c r="P11" s="41"/>
      <c r="Q11" s="41"/>
      <c r="R11" s="32"/>
      <c r="S11" s="32"/>
      <c r="T11" s="32"/>
      <c r="U11" s="32"/>
      <c r="V11" s="32"/>
      <c r="W11" s="32"/>
      <c r="X11" s="32"/>
      <c r="Y11" s="45"/>
      <c r="Z11" s="32"/>
    </row>
    <row r="12" spans="1:34" ht="12.75" customHeight="1" x14ac:dyDescent="0.2">
      <c r="B12" s="3"/>
      <c r="C12" s="23" t="s">
        <v>12</v>
      </c>
      <c r="D12" s="23"/>
      <c r="E12" s="18"/>
      <c r="F12" s="18"/>
      <c r="G12" s="81"/>
      <c r="H12" s="81"/>
      <c r="I12" s="25"/>
      <c r="J12" s="87" t="s">
        <v>35</v>
      </c>
      <c r="K12" s="13"/>
      <c r="L12" s="13"/>
      <c r="M12" s="13"/>
      <c r="N12" s="3"/>
      <c r="O12" s="41"/>
      <c r="P12" s="41"/>
      <c r="Q12" s="41"/>
      <c r="R12" s="32"/>
      <c r="S12" s="32"/>
      <c r="T12" s="32"/>
      <c r="U12" s="32"/>
      <c r="V12" s="32"/>
      <c r="W12" s="32"/>
      <c r="X12" s="32"/>
      <c r="Y12" s="44"/>
      <c r="Z12" s="32"/>
    </row>
    <row r="13" spans="1:34" ht="12.75" customHeight="1" x14ac:dyDescent="0.2">
      <c r="B13" s="3"/>
      <c r="C13" s="151" t="s">
        <v>30</v>
      </c>
      <c r="D13" s="151"/>
      <c r="E13" s="157">
        <v>0.08</v>
      </c>
      <c r="F13" s="158"/>
      <c r="G13" s="82"/>
      <c r="H13" s="82"/>
      <c r="I13" s="25"/>
      <c r="J13" s="13"/>
      <c r="K13" s="13"/>
      <c r="L13" s="13"/>
      <c r="M13" s="13"/>
      <c r="N13" s="3"/>
      <c r="O13" s="41"/>
      <c r="P13" s="41"/>
      <c r="Q13" s="41"/>
      <c r="R13" s="32"/>
      <c r="S13" s="32"/>
      <c r="T13" s="32"/>
      <c r="U13" s="32"/>
      <c r="V13" s="32"/>
      <c r="W13" s="32"/>
      <c r="X13" s="32"/>
      <c r="Y13" s="44"/>
      <c r="Z13" s="32"/>
    </row>
    <row r="14" spans="1:34" ht="12.75" customHeight="1" x14ac:dyDescent="0.2">
      <c r="B14" s="3"/>
      <c r="C14" s="150" t="s">
        <v>16</v>
      </c>
      <c r="D14" s="150"/>
      <c r="E14" s="125" t="s">
        <v>18</v>
      </c>
      <c r="F14" s="125"/>
      <c r="G14" s="84"/>
      <c r="H14" s="84"/>
      <c r="I14" s="25"/>
      <c r="J14" s="13"/>
      <c r="K14" s="13"/>
      <c r="L14" s="13"/>
      <c r="M14" s="13"/>
      <c r="N14" s="3"/>
      <c r="O14" s="41"/>
      <c r="P14" s="41"/>
      <c r="Q14" s="41"/>
      <c r="R14" s="32"/>
      <c r="S14" s="32"/>
      <c r="T14" s="32"/>
      <c r="U14" s="32"/>
      <c r="V14" s="32"/>
      <c r="W14" s="32"/>
      <c r="X14" s="32"/>
      <c r="Y14" s="32"/>
      <c r="Z14" s="32"/>
    </row>
    <row r="15" spans="1:34" s="7" customFormat="1" ht="18.75" customHeight="1" x14ac:dyDescent="0.2">
      <c r="A15" s="4"/>
      <c r="B15" s="5"/>
      <c r="C15" s="94" t="s">
        <v>31</v>
      </c>
      <c r="D15" s="95"/>
      <c r="E15" s="95"/>
      <c r="F15" s="95"/>
      <c r="G15" s="88"/>
      <c r="H15" s="88"/>
      <c r="I15" s="31"/>
      <c r="J15" s="13"/>
      <c r="K15" s="13"/>
      <c r="L15" s="13"/>
      <c r="M15" s="13"/>
      <c r="N15" s="5"/>
      <c r="O15" s="46"/>
      <c r="P15" s="46"/>
      <c r="Q15" s="46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6"/>
    </row>
    <row r="16" spans="1:34" ht="5.25" customHeight="1" x14ac:dyDescent="0.2">
      <c r="B16" s="3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3"/>
      <c r="O16" s="41"/>
      <c r="P16" s="41"/>
      <c r="Q16" s="41"/>
      <c r="R16" s="32"/>
      <c r="S16" s="32"/>
      <c r="T16" s="32"/>
      <c r="U16" s="32"/>
      <c r="V16" s="32"/>
      <c r="W16" s="32"/>
      <c r="X16" s="32"/>
      <c r="Y16" s="32"/>
      <c r="Z16" s="32"/>
    </row>
    <row r="17" spans="1:34" ht="31.5" customHeight="1" x14ac:dyDescent="0.2">
      <c r="B17" s="3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3"/>
      <c r="O17" s="41"/>
      <c r="P17" s="41"/>
      <c r="Q17" s="41"/>
      <c r="R17" s="32"/>
      <c r="S17" s="32"/>
      <c r="T17" s="32"/>
      <c r="U17" s="32"/>
      <c r="V17" s="32"/>
      <c r="W17" s="32"/>
      <c r="X17" s="32"/>
      <c r="Y17" s="32"/>
      <c r="Z17" s="32"/>
    </row>
    <row r="18" spans="1:34" ht="5.25" customHeight="1" x14ac:dyDescent="0.2">
      <c r="B18" s="3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3"/>
      <c r="O18" s="41"/>
      <c r="P18" s="41"/>
      <c r="Q18" s="41"/>
      <c r="R18" s="32"/>
      <c r="S18" s="32"/>
      <c r="T18" s="32"/>
      <c r="U18" s="32"/>
      <c r="V18" s="32"/>
      <c r="W18" s="32"/>
      <c r="X18" s="32"/>
      <c r="Y18" s="32"/>
      <c r="Z18" s="32"/>
    </row>
    <row r="19" spans="1:34" x14ac:dyDescent="0.2">
      <c r="B19" s="3"/>
      <c r="C19" s="127" t="s">
        <v>19</v>
      </c>
      <c r="D19" s="127"/>
      <c r="E19" s="127"/>
      <c r="F19" s="127"/>
      <c r="G19" s="76" t="s">
        <v>8</v>
      </c>
      <c r="H19" s="77" t="s">
        <v>9</v>
      </c>
      <c r="I19" s="78"/>
      <c r="J19" s="79" t="s">
        <v>26</v>
      </c>
      <c r="K19" s="80" t="s">
        <v>23</v>
      </c>
      <c r="L19" s="77" t="s">
        <v>29</v>
      </c>
      <c r="M19" s="16"/>
      <c r="N19" s="3"/>
      <c r="O19" s="41"/>
      <c r="P19" s="41"/>
      <c r="Q19" s="41"/>
      <c r="R19" s="32"/>
      <c r="S19" s="48"/>
      <c r="T19" s="44"/>
      <c r="U19" s="44"/>
      <c r="V19" s="44"/>
      <c r="W19" s="44"/>
      <c r="X19" s="48"/>
      <c r="Y19" s="32"/>
      <c r="Z19" s="32"/>
    </row>
    <row r="20" spans="1:34" x14ac:dyDescent="0.2">
      <c r="B20" s="3"/>
      <c r="C20" s="125" t="s">
        <v>4</v>
      </c>
      <c r="D20" s="125"/>
      <c r="E20" s="125"/>
      <c r="F20" s="125"/>
      <c r="G20" s="18">
        <v>123</v>
      </c>
      <c r="H20" s="18">
        <v>1</v>
      </c>
      <c r="I20" s="18" t="s">
        <v>42</v>
      </c>
      <c r="J20" s="92">
        <v>10</v>
      </c>
      <c r="K20" s="19">
        <v>0.25</v>
      </c>
      <c r="L20" s="90">
        <f>IF(H20*J20=0,"",H20*J20)</f>
        <v>10</v>
      </c>
      <c r="M20" s="20"/>
      <c r="N20" s="3"/>
      <c r="O20" s="41"/>
      <c r="P20" s="41"/>
      <c r="Q20" s="41"/>
      <c r="R20" s="32"/>
      <c r="S20" s="162"/>
      <c r="T20" s="162"/>
      <c r="U20" s="162"/>
      <c r="V20" s="162"/>
      <c r="W20" s="162"/>
      <c r="X20" s="49"/>
      <c r="Y20" s="32"/>
      <c r="Z20" s="32"/>
    </row>
    <row r="21" spans="1:34" x14ac:dyDescent="0.2">
      <c r="B21" s="3"/>
      <c r="C21" s="125" t="s">
        <v>5</v>
      </c>
      <c r="D21" s="125"/>
      <c r="E21" s="125"/>
      <c r="F21" s="125"/>
      <c r="G21" s="18">
        <v>321</v>
      </c>
      <c r="H21" s="18">
        <v>1</v>
      </c>
      <c r="I21" s="18" t="s">
        <v>0</v>
      </c>
      <c r="J21" s="92">
        <v>10</v>
      </c>
      <c r="K21" s="19">
        <v>0.12</v>
      </c>
      <c r="L21" s="90">
        <f t="shared" ref="L21:L37" si="0">IF(H21*J21=0,"",H21*J21)</f>
        <v>10</v>
      </c>
      <c r="M21" s="20"/>
      <c r="N21" s="3"/>
      <c r="O21" s="41"/>
      <c r="P21" s="41"/>
      <c r="Q21" s="41"/>
      <c r="R21" s="50"/>
      <c r="S21" s="48"/>
      <c r="T21" s="44"/>
      <c r="U21" s="44"/>
      <c r="V21" s="44"/>
      <c r="W21" s="44"/>
      <c r="X21" s="44"/>
      <c r="Y21" s="32"/>
      <c r="Z21" s="32"/>
    </row>
    <row r="22" spans="1:34" x14ac:dyDescent="0.2">
      <c r="B22" s="3"/>
      <c r="C22" s="125" t="s">
        <v>6</v>
      </c>
      <c r="D22" s="125"/>
      <c r="E22" s="125"/>
      <c r="F22" s="125"/>
      <c r="G22" s="18">
        <v>213</v>
      </c>
      <c r="H22" s="18">
        <v>1</v>
      </c>
      <c r="I22" s="18"/>
      <c r="J22" s="92">
        <v>10</v>
      </c>
      <c r="K22" s="19">
        <v>0.06</v>
      </c>
      <c r="L22" s="90">
        <f t="shared" si="0"/>
        <v>10</v>
      </c>
      <c r="M22" s="20"/>
      <c r="N22" s="3"/>
      <c r="O22" s="41"/>
      <c r="P22" s="41"/>
      <c r="Q22" s="41"/>
      <c r="R22" s="32"/>
      <c r="S22" s="162"/>
      <c r="T22" s="162"/>
      <c r="U22" s="162"/>
      <c r="V22" s="162"/>
      <c r="W22" s="162"/>
      <c r="X22" s="162"/>
      <c r="Y22" s="32"/>
      <c r="Z22" s="32"/>
    </row>
    <row r="23" spans="1:34" x14ac:dyDescent="0.2">
      <c r="B23" s="3"/>
      <c r="C23" s="125" t="s">
        <v>7</v>
      </c>
      <c r="D23" s="125"/>
      <c r="E23" s="125"/>
      <c r="F23" s="125"/>
      <c r="G23" s="18">
        <v>312</v>
      </c>
      <c r="H23" s="18">
        <v>1</v>
      </c>
      <c r="I23" s="18"/>
      <c r="J23" s="92">
        <v>10</v>
      </c>
      <c r="K23" s="19">
        <v>0</v>
      </c>
      <c r="L23" s="90">
        <f t="shared" si="0"/>
        <v>10</v>
      </c>
      <c r="M23" s="20"/>
      <c r="N23" s="3"/>
      <c r="O23" s="41"/>
      <c r="P23" s="41"/>
      <c r="Q23" s="41"/>
      <c r="R23" s="32"/>
      <c r="S23" s="32"/>
      <c r="T23" s="32"/>
      <c r="U23" s="32"/>
      <c r="V23" s="32"/>
      <c r="W23" s="32"/>
      <c r="X23" s="32"/>
      <c r="Y23" s="32"/>
      <c r="Z23" s="32"/>
    </row>
    <row r="24" spans="1:34" x14ac:dyDescent="0.2">
      <c r="B24" s="3"/>
      <c r="C24" s="125"/>
      <c r="D24" s="125"/>
      <c r="E24" s="125"/>
      <c r="F24" s="125"/>
      <c r="G24" s="18"/>
      <c r="H24" s="18"/>
      <c r="I24" s="18"/>
      <c r="J24" s="92"/>
      <c r="K24" s="19"/>
      <c r="L24" s="90"/>
      <c r="M24" s="20"/>
      <c r="N24" s="3"/>
      <c r="O24" s="41"/>
      <c r="P24" s="41"/>
      <c r="Q24" s="41"/>
      <c r="R24" s="32"/>
      <c r="S24" s="32"/>
      <c r="T24" s="32"/>
      <c r="U24" s="32"/>
      <c r="V24" s="32"/>
      <c r="W24" s="32"/>
      <c r="X24" s="32"/>
      <c r="Y24" s="32"/>
      <c r="Z24" s="32"/>
    </row>
    <row r="25" spans="1:34" s="13" customFormat="1" x14ac:dyDescent="0.2">
      <c r="A25" s="2"/>
      <c r="B25" s="11"/>
      <c r="C25" s="125"/>
      <c r="D25" s="125"/>
      <c r="E25" s="125"/>
      <c r="F25" s="125"/>
      <c r="G25" s="18"/>
      <c r="H25" s="18"/>
      <c r="I25" s="18"/>
      <c r="J25" s="92"/>
      <c r="K25" s="19"/>
      <c r="L25" s="90" t="str">
        <f t="shared" ref="L25:L30" si="1">IF(H25*J25=0,"",H25*J25)</f>
        <v/>
      </c>
      <c r="M25" s="20"/>
      <c r="N25" s="11"/>
      <c r="O25" s="41"/>
      <c r="P25" s="41"/>
      <c r="Q25" s="41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1"/>
    </row>
    <row r="26" spans="1:34" s="13" customFormat="1" x14ac:dyDescent="0.2">
      <c r="A26" s="2"/>
      <c r="B26" s="11"/>
      <c r="C26" s="125"/>
      <c r="D26" s="125"/>
      <c r="E26" s="125"/>
      <c r="F26" s="125"/>
      <c r="G26" s="18"/>
      <c r="H26" s="18"/>
      <c r="I26" s="18"/>
      <c r="J26" s="92"/>
      <c r="K26" s="19"/>
      <c r="L26" s="90" t="str">
        <f t="shared" si="1"/>
        <v/>
      </c>
      <c r="M26" s="20"/>
      <c r="N26" s="11"/>
      <c r="O26" s="41"/>
      <c r="P26" s="41"/>
      <c r="Q26" s="41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1"/>
    </row>
    <row r="27" spans="1:34" s="13" customFormat="1" x14ac:dyDescent="0.2">
      <c r="A27" s="2"/>
      <c r="B27" s="11"/>
      <c r="C27" s="125"/>
      <c r="D27" s="125"/>
      <c r="E27" s="125"/>
      <c r="F27" s="125"/>
      <c r="G27" s="18"/>
      <c r="H27" s="18"/>
      <c r="I27" s="18"/>
      <c r="J27" s="92"/>
      <c r="K27" s="19"/>
      <c r="L27" s="90" t="str">
        <f t="shared" si="1"/>
        <v/>
      </c>
      <c r="M27" s="20"/>
      <c r="N27" s="11"/>
      <c r="O27" s="41"/>
      <c r="P27" s="41"/>
      <c r="Q27" s="41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1"/>
    </row>
    <row r="28" spans="1:34" s="13" customFormat="1" x14ac:dyDescent="0.2">
      <c r="A28" s="2"/>
      <c r="B28" s="11"/>
      <c r="C28" s="125"/>
      <c r="D28" s="125"/>
      <c r="E28" s="125"/>
      <c r="F28" s="125"/>
      <c r="G28" s="18"/>
      <c r="H28" s="18"/>
      <c r="I28" s="18"/>
      <c r="J28" s="92"/>
      <c r="K28" s="19"/>
      <c r="L28" s="90" t="str">
        <f t="shared" si="1"/>
        <v/>
      </c>
      <c r="M28" s="20"/>
      <c r="N28" s="11"/>
      <c r="O28" s="41"/>
      <c r="P28" s="41"/>
      <c r="Q28" s="41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1"/>
    </row>
    <row r="29" spans="1:34" s="13" customFormat="1" x14ac:dyDescent="0.2">
      <c r="A29" s="2"/>
      <c r="B29" s="11"/>
      <c r="C29" s="125"/>
      <c r="D29" s="125"/>
      <c r="E29" s="125"/>
      <c r="F29" s="125"/>
      <c r="G29" s="18"/>
      <c r="H29" s="18"/>
      <c r="I29" s="18"/>
      <c r="J29" s="92"/>
      <c r="K29" s="19"/>
      <c r="L29" s="90" t="str">
        <f t="shared" si="1"/>
        <v/>
      </c>
      <c r="M29" s="20"/>
      <c r="N29" s="11"/>
      <c r="O29" s="41"/>
      <c r="P29" s="41"/>
      <c r="Q29" s="41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1"/>
    </row>
    <row r="30" spans="1:34" s="13" customFormat="1" x14ac:dyDescent="0.2">
      <c r="A30" s="2"/>
      <c r="B30" s="11"/>
      <c r="C30" s="125"/>
      <c r="D30" s="125"/>
      <c r="E30" s="125"/>
      <c r="F30" s="125"/>
      <c r="G30" s="18"/>
      <c r="H30" s="18"/>
      <c r="I30" s="18"/>
      <c r="J30" s="92"/>
      <c r="K30" s="19"/>
      <c r="L30" s="90" t="str">
        <f t="shared" si="1"/>
        <v/>
      </c>
      <c r="M30" s="20"/>
      <c r="N30" s="11"/>
      <c r="O30" s="41"/>
      <c r="P30" s="41"/>
      <c r="Q30" s="41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1"/>
    </row>
    <row r="31" spans="1:34" x14ac:dyDescent="0.2">
      <c r="B31" s="3"/>
      <c r="C31" s="125"/>
      <c r="D31" s="125"/>
      <c r="E31" s="125"/>
      <c r="F31" s="125"/>
      <c r="G31" s="18"/>
      <c r="H31" s="18"/>
      <c r="I31" s="18"/>
      <c r="J31" s="92"/>
      <c r="K31" s="19"/>
      <c r="L31" s="90"/>
      <c r="M31" s="20"/>
      <c r="N31" s="3"/>
      <c r="O31" s="41"/>
      <c r="P31" s="41"/>
      <c r="Q31" s="41"/>
      <c r="R31" s="32"/>
      <c r="S31" s="32"/>
      <c r="T31" s="32"/>
      <c r="U31" s="32"/>
      <c r="V31" s="32"/>
      <c r="W31" s="32"/>
      <c r="X31" s="32"/>
      <c r="Y31" s="32"/>
      <c r="Z31" s="32"/>
    </row>
    <row r="32" spans="1:34" s="13" customFormat="1" x14ac:dyDescent="0.2">
      <c r="A32" s="2"/>
      <c r="B32" s="11"/>
      <c r="C32" s="125"/>
      <c r="D32" s="125"/>
      <c r="E32" s="125"/>
      <c r="F32" s="125"/>
      <c r="G32" s="18"/>
      <c r="H32" s="18"/>
      <c r="I32" s="18"/>
      <c r="J32" s="92"/>
      <c r="K32" s="19"/>
      <c r="L32" s="90" t="str">
        <f>IF(H32*J32=0,"",H32*J32)</f>
        <v/>
      </c>
      <c r="M32" s="20"/>
      <c r="N32" s="11"/>
      <c r="O32" s="41"/>
      <c r="P32" s="41"/>
      <c r="Q32" s="41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1"/>
    </row>
    <row r="33" spans="1:34" s="13" customFormat="1" x14ac:dyDescent="0.2">
      <c r="A33" s="2"/>
      <c r="B33" s="11"/>
      <c r="C33" s="125"/>
      <c r="D33" s="125"/>
      <c r="E33" s="125"/>
      <c r="F33" s="125"/>
      <c r="G33" s="18"/>
      <c r="H33" s="18"/>
      <c r="I33" s="18"/>
      <c r="J33" s="92"/>
      <c r="K33" s="19"/>
      <c r="L33" s="90" t="str">
        <f>IF(H33*J33=0,"",H33*J33)</f>
        <v/>
      </c>
      <c r="M33" s="20"/>
      <c r="N33" s="11"/>
      <c r="O33" s="41"/>
      <c r="P33" s="41"/>
      <c r="Q33" s="41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1"/>
    </row>
    <row r="34" spans="1:34" s="13" customFormat="1" x14ac:dyDescent="0.2">
      <c r="A34" s="2"/>
      <c r="B34" s="11"/>
      <c r="C34" s="125"/>
      <c r="D34" s="125"/>
      <c r="E34" s="125"/>
      <c r="F34" s="125"/>
      <c r="G34" s="18"/>
      <c r="H34" s="18"/>
      <c r="I34" s="18"/>
      <c r="J34" s="92"/>
      <c r="K34" s="19"/>
      <c r="L34" s="90" t="str">
        <f>IF(H34*J34=0,"",H34*J34)</f>
        <v/>
      </c>
      <c r="M34" s="20"/>
      <c r="N34" s="11"/>
      <c r="O34" s="41"/>
      <c r="P34" s="41"/>
      <c r="Q34" s="41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1"/>
    </row>
    <row r="35" spans="1:34" s="13" customFormat="1" x14ac:dyDescent="0.2">
      <c r="A35" s="2"/>
      <c r="B35" s="11"/>
      <c r="C35" s="125"/>
      <c r="D35" s="125"/>
      <c r="E35" s="125"/>
      <c r="F35" s="125"/>
      <c r="G35" s="18"/>
      <c r="H35" s="18"/>
      <c r="I35" s="18"/>
      <c r="J35" s="92"/>
      <c r="K35" s="19"/>
      <c r="L35" s="90" t="str">
        <f t="shared" si="0"/>
        <v/>
      </c>
      <c r="M35" s="20"/>
      <c r="N35" s="11"/>
      <c r="O35" s="41"/>
      <c r="P35" s="41"/>
      <c r="Q35" s="41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1"/>
    </row>
    <row r="36" spans="1:34" s="13" customFormat="1" x14ac:dyDescent="0.2">
      <c r="A36" s="2"/>
      <c r="B36" s="11"/>
      <c r="C36" s="125"/>
      <c r="D36" s="125"/>
      <c r="E36" s="125"/>
      <c r="F36" s="125"/>
      <c r="G36" s="18"/>
      <c r="H36" s="18"/>
      <c r="I36" s="18"/>
      <c r="J36" s="92"/>
      <c r="K36" s="19"/>
      <c r="L36" s="90" t="str">
        <f>IF(H36*J36=0,"",H36*J36)</f>
        <v/>
      </c>
      <c r="M36" s="20"/>
      <c r="N36" s="11"/>
      <c r="O36" s="41"/>
      <c r="P36" s="41"/>
      <c r="Q36" s="4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1"/>
    </row>
    <row r="37" spans="1:34" x14ac:dyDescent="0.2">
      <c r="B37" s="3"/>
      <c r="C37" s="125"/>
      <c r="D37" s="125"/>
      <c r="E37" s="125"/>
      <c r="F37" s="125"/>
      <c r="G37" s="18"/>
      <c r="H37" s="18"/>
      <c r="I37" s="18"/>
      <c r="J37" s="92"/>
      <c r="K37" s="19"/>
      <c r="L37" s="90" t="str">
        <f t="shared" si="0"/>
        <v/>
      </c>
      <c r="M37" s="20"/>
      <c r="N37" s="3"/>
      <c r="O37" s="41"/>
      <c r="P37" s="41"/>
      <c r="Q37" s="41"/>
      <c r="R37" s="32"/>
      <c r="S37" s="32"/>
      <c r="T37" s="32"/>
      <c r="U37" s="32"/>
      <c r="V37" s="32"/>
      <c r="W37" s="32"/>
      <c r="X37" s="32"/>
      <c r="Y37" s="32"/>
      <c r="Z37" s="32"/>
    </row>
    <row r="38" spans="1:34" x14ac:dyDescent="0.2">
      <c r="B38" s="3"/>
      <c r="C38" s="125"/>
      <c r="D38" s="125"/>
      <c r="E38" s="125"/>
      <c r="F38" s="125"/>
      <c r="G38" s="18"/>
      <c r="H38" s="18"/>
      <c r="I38" s="18"/>
      <c r="J38" s="92"/>
      <c r="K38" s="19"/>
      <c r="L38" s="90" t="str">
        <f>IF(H38*J38=0,"",H38*J38)</f>
        <v/>
      </c>
      <c r="M38" s="20"/>
      <c r="N38" s="3"/>
      <c r="O38" s="41"/>
      <c r="P38" s="41"/>
      <c r="Q38" s="41"/>
      <c r="R38" s="32"/>
      <c r="S38" s="32"/>
      <c r="T38" s="32"/>
      <c r="U38" s="32"/>
      <c r="V38" s="32"/>
      <c r="W38" s="32"/>
      <c r="X38" s="32"/>
      <c r="Y38" s="32"/>
      <c r="Z38" s="32"/>
    </row>
    <row r="39" spans="1:34" ht="9.75" customHeight="1" x14ac:dyDescent="0.2">
      <c r="B39" s="3"/>
      <c r="C39" s="126"/>
      <c r="D39" s="126"/>
      <c r="E39" s="126"/>
      <c r="F39" s="126"/>
      <c r="G39" s="21"/>
      <c r="H39" s="21"/>
      <c r="I39" s="21"/>
      <c r="J39" s="93"/>
      <c r="K39" s="22"/>
      <c r="L39" s="91" t="str">
        <f>IF(H39*J39=0,"",H39*J39)</f>
        <v/>
      </c>
      <c r="M39" s="20"/>
      <c r="N39" s="3"/>
      <c r="O39" s="41"/>
      <c r="P39" s="41"/>
      <c r="Q39" s="4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11"/>
    </row>
    <row r="40" spans="1:34" ht="13.5" customHeight="1" x14ac:dyDescent="0.2">
      <c r="B40" s="3"/>
      <c r="C40" s="23"/>
      <c r="D40" s="24"/>
      <c r="E40" s="131"/>
      <c r="F40" s="131"/>
      <c r="G40" s="25"/>
      <c r="H40" s="23"/>
      <c r="I40" s="32"/>
      <c r="J40" s="33" t="str">
        <f>IF(K40="","","Skattespecifikation Moms 25 %")</f>
        <v>Skattespecifikation Moms 25 %</v>
      </c>
      <c r="K40" s="132" t="str">
        <f>IF(SUMIF(K20:K39,0.25,(L20:L39))=0,"",CONCATENATE(ROUND(SUMIF(K20:K39,0.25,(L20:L39)),2)," kr + ALV ",(ROUND(SUMIF(K20:K39,0.25,(L20:L39))*0.25,2))," kr"))</f>
        <v>10 kr + ALV 2,5 kr</v>
      </c>
      <c r="L40" s="132"/>
      <c r="M40" s="26"/>
      <c r="N40" s="3"/>
      <c r="O40" s="41"/>
      <c r="P40" s="41"/>
      <c r="Q40" s="4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11"/>
    </row>
    <row r="41" spans="1:34" ht="10.5" customHeight="1" x14ac:dyDescent="0.2">
      <c r="B41" s="3"/>
      <c r="C41" s="23"/>
      <c r="D41" s="24"/>
      <c r="E41" s="131" t="str">
        <f>IF(M41="","","Arvonlisävero 14%")</f>
        <v/>
      </c>
      <c r="F41" s="131"/>
      <c r="G41" s="25"/>
      <c r="H41" s="25"/>
      <c r="I41" s="32"/>
      <c r="J41" s="34" t="str">
        <f>IF(K41="","","Skattespecifikation Moms 12 %")</f>
        <v>Skattespecifikation Moms 12 %</v>
      </c>
      <c r="K41" s="146" t="str">
        <f>IF(SUMIF(K20:K39,0.12,(L20:L39))=0,"",CONCATENATE(ROUND(SUMIF(K20:K39,0.12,(L20:L39)),2)," kr + ALV ",(ROUND(SUMIF(K20:K39,0.12,(L20:L39))*0.12,2))," kr"))</f>
        <v>10 kr + ALV 1,2 kr</v>
      </c>
      <c r="L41" s="146"/>
      <c r="M41" s="26"/>
      <c r="N41" s="3"/>
      <c r="O41" s="41"/>
      <c r="P41" s="41"/>
      <c r="Q41" s="41"/>
      <c r="R41" s="32"/>
      <c r="S41" s="32"/>
      <c r="T41" s="32"/>
      <c r="U41" s="3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11"/>
    </row>
    <row r="42" spans="1:34" ht="10.5" customHeight="1" x14ac:dyDescent="0.2">
      <c r="B42" s="3"/>
      <c r="C42" s="23"/>
      <c r="D42" s="131" t="str">
        <f>IF(M42="","","Veroerittely ALV 24 %")</f>
        <v/>
      </c>
      <c r="E42" s="131"/>
      <c r="F42" s="131"/>
      <c r="G42" s="25"/>
      <c r="H42" s="25"/>
      <c r="I42" s="32"/>
      <c r="J42" s="34" t="str">
        <f>IF(K42="","","Skattespecifikation Moms 6 %")</f>
        <v>Skattespecifikation Moms 6 %</v>
      </c>
      <c r="K42" s="132" t="str">
        <f>IF(SUMIF(K20:K39,0.06,(L20:L39))=0,"",CONCATENATE(ROUND(SUMIF(K20:K39,0.06,(L20:L39)),2)," kr + ALV ",(ROUND(SUMIF(K20:K39,0.06,(L20:L39))*0.06,2))," kr"))</f>
        <v>10 kr + ALV 0,6 kr</v>
      </c>
      <c r="L42" s="132"/>
      <c r="M42" s="26"/>
      <c r="N42" s="3"/>
      <c r="O42" s="41"/>
      <c r="P42" s="41"/>
      <c r="Q42" s="41"/>
      <c r="R42" s="53"/>
      <c r="S42" s="54"/>
      <c r="T42" s="55"/>
      <c r="U42" s="55"/>
      <c r="V42" s="55"/>
      <c r="W42" s="32"/>
      <c r="X42" s="55"/>
      <c r="Y42" s="56"/>
      <c r="Z42" s="56"/>
      <c r="AA42" s="56"/>
      <c r="AB42" s="56"/>
      <c r="AC42" s="56"/>
      <c r="AD42" s="56"/>
      <c r="AE42" s="56"/>
      <c r="AF42" s="56"/>
      <c r="AG42" s="56"/>
      <c r="AH42" s="11"/>
    </row>
    <row r="43" spans="1:34" s="12" customFormat="1" ht="10.5" customHeight="1" x14ac:dyDescent="0.2">
      <c r="A43" s="2"/>
      <c r="B43" s="11"/>
      <c r="C43" s="23"/>
      <c r="D43" s="27"/>
      <c r="E43" s="25"/>
      <c r="F43" s="25"/>
      <c r="G43" s="25"/>
      <c r="H43" s="25"/>
      <c r="I43" s="32"/>
      <c r="J43" s="34" t="str">
        <f>IF(L43="","","Skattespecifikation Moms 0 %")</f>
        <v>Skattespecifikation Moms 0 %</v>
      </c>
      <c r="K43" s="34"/>
      <c r="L43" s="35" t="str">
        <f>IF(SUMIF(K20:K39,0,(L20:L39))=0,"",CONCATENATE(SUMIF(K20:K39,0,(L20:L39))," kr"))</f>
        <v>10 kr</v>
      </c>
      <c r="M43" s="20"/>
      <c r="N43" s="11"/>
      <c r="O43" s="41"/>
      <c r="P43" s="41"/>
      <c r="Q43" s="41"/>
      <c r="R43" s="53"/>
      <c r="S43" s="54"/>
      <c r="T43" s="55"/>
      <c r="U43" s="55"/>
      <c r="V43" s="55"/>
      <c r="W43" s="32"/>
      <c r="X43" s="55"/>
      <c r="Y43" s="56"/>
      <c r="Z43" s="56"/>
      <c r="AA43" s="56"/>
      <c r="AB43" s="56"/>
      <c r="AC43" s="56"/>
      <c r="AD43" s="56"/>
      <c r="AE43" s="56"/>
      <c r="AF43" s="56"/>
      <c r="AG43" s="56"/>
      <c r="AH43" s="11"/>
    </row>
    <row r="44" spans="1:34" ht="10.5" customHeight="1" x14ac:dyDescent="0.2">
      <c r="B44" s="3"/>
      <c r="C44" s="20"/>
      <c r="D44" s="25"/>
      <c r="E44" s="25"/>
      <c r="F44" s="25"/>
      <c r="G44" s="25"/>
      <c r="H44" s="25"/>
      <c r="I44" s="130" t="s">
        <v>27</v>
      </c>
      <c r="J44" s="130"/>
      <c r="K44" s="130"/>
      <c r="L44" s="101">
        <f>SUM(L20:L39)</f>
        <v>40</v>
      </c>
      <c r="M44" s="20"/>
      <c r="N44" s="3"/>
      <c r="O44" s="41"/>
      <c r="P44" s="41"/>
      <c r="Q44" s="41"/>
      <c r="R44" s="51"/>
      <c r="S44" s="54"/>
      <c r="T44" s="54"/>
      <c r="U44" s="54"/>
      <c r="V44" s="54"/>
      <c r="W44" s="57"/>
      <c r="X44" s="54"/>
      <c r="Y44" s="56"/>
      <c r="Z44" s="58"/>
      <c r="AA44" s="58"/>
      <c r="AB44" s="58"/>
      <c r="AC44" s="58"/>
      <c r="AD44" s="58"/>
      <c r="AE44" s="58"/>
      <c r="AF44" s="58"/>
      <c r="AG44" s="58"/>
      <c r="AH44" s="11"/>
    </row>
    <row r="45" spans="1:34" s="12" customFormat="1" ht="10.5" customHeight="1" x14ac:dyDescent="0.2">
      <c r="A45" s="2"/>
      <c r="B45" s="11"/>
      <c r="C45" s="20"/>
      <c r="D45" s="25"/>
      <c r="E45" s="25"/>
      <c r="F45" s="25"/>
      <c r="G45" s="25"/>
      <c r="H45" s="17"/>
      <c r="I45" s="130" t="s">
        <v>28</v>
      </c>
      <c r="J45" s="130"/>
      <c r="K45" s="130"/>
      <c r="L45" s="101">
        <f>SUM((SUMIF(K20:K39,0.25,(L20:L39))*0.25),(SUMIF(K20:K39,0.12,(L20:L39))*0.12),(SUMIF(K20:K39,0.06,(L20:L39))*0.06))</f>
        <v>4.3</v>
      </c>
      <c r="M45" s="20"/>
      <c r="N45" s="11"/>
      <c r="O45" s="41"/>
      <c r="P45" s="41"/>
      <c r="Q45" s="41"/>
      <c r="R45" s="51"/>
      <c r="S45" s="54"/>
      <c r="T45" s="54"/>
      <c r="U45" s="54"/>
      <c r="V45" s="54"/>
      <c r="W45" s="57"/>
      <c r="X45" s="54"/>
      <c r="Y45" s="56"/>
      <c r="Z45" s="58"/>
      <c r="AA45" s="58"/>
      <c r="AB45" s="58"/>
      <c r="AC45" s="58"/>
      <c r="AD45" s="58"/>
      <c r="AE45" s="58"/>
      <c r="AF45" s="58"/>
      <c r="AG45" s="58"/>
      <c r="AH45" s="11"/>
    </row>
    <row r="46" spans="1:34" ht="11.25" customHeight="1" thickBot="1" x14ac:dyDescent="0.25">
      <c r="B46" s="3"/>
      <c r="C46" s="20"/>
      <c r="D46" s="20"/>
      <c r="E46" s="20"/>
      <c r="F46" s="20"/>
      <c r="G46" s="20"/>
      <c r="H46" s="20"/>
      <c r="I46" s="37"/>
      <c r="J46" s="148" t="s">
        <v>29</v>
      </c>
      <c r="K46" s="148"/>
      <c r="L46" s="100">
        <f>L44+L45</f>
        <v>44.3</v>
      </c>
      <c r="M46" s="20"/>
      <c r="N46" s="3"/>
      <c r="O46" s="41"/>
      <c r="P46" s="41"/>
      <c r="Q46" s="41"/>
      <c r="R46" s="51"/>
      <c r="S46" s="54"/>
      <c r="T46" s="58"/>
      <c r="U46" s="58"/>
      <c r="V46" s="58"/>
      <c r="W46" s="58"/>
      <c r="X46" s="58"/>
      <c r="Y46" s="59"/>
      <c r="Z46" s="59"/>
      <c r="AA46" s="60"/>
      <c r="AB46" s="60"/>
      <c r="AC46" s="60"/>
      <c r="AD46" s="60"/>
      <c r="AE46" s="60"/>
      <c r="AF46" s="60"/>
      <c r="AG46" s="60"/>
      <c r="AH46" s="11"/>
    </row>
    <row r="47" spans="1:34" ht="18" customHeight="1" thickTop="1" x14ac:dyDescent="0.2">
      <c r="B47" s="3"/>
      <c r="C47" s="37"/>
      <c r="D47" s="37"/>
      <c r="E47" s="37"/>
      <c r="F47" s="37"/>
      <c r="G47" s="37"/>
      <c r="H47" s="37"/>
      <c r="I47" s="37"/>
      <c r="J47" s="38"/>
      <c r="K47" s="38"/>
      <c r="L47" s="36"/>
      <c r="M47" s="37"/>
      <c r="N47" s="3"/>
      <c r="O47" s="41"/>
      <c r="P47" s="41"/>
      <c r="Q47" s="41"/>
      <c r="R47" s="51"/>
      <c r="S47" s="54"/>
      <c r="T47" s="58"/>
      <c r="U47" s="58"/>
      <c r="V47" s="58"/>
      <c r="W47" s="58"/>
      <c r="X47" s="58"/>
      <c r="Y47" s="59"/>
      <c r="Z47" s="59"/>
      <c r="AA47" s="60"/>
      <c r="AB47" s="60"/>
      <c r="AC47" s="60"/>
      <c r="AD47" s="60"/>
      <c r="AE47" s="60"/>
      <c r="AF47" s="60"/>
      <c r="AG47" s="60"/>
      <c r="AH47" s="11"/>
    </row>
    <row r="48" spans="1:34" ht="15" customHeight="1" x14ac:dyDescent="0.2">
      <c r="B48" s="3"/>
      <c r="C48" s="39"/>
      <c r="D48" s="104"/>
      <c r="E48" s="104"/>
      <c r="F48" s="104"/>
      <c r="G48" s="104"/>
      <c r="H48" s="104"/>
      <c r="I48" s="40"/>
      <c r="J48" s="40"/>
      <c r="K48" s="40"/>
      <c r="L48" s="40"/>
      <c r="M48" s="40"/>
      <c r="N48" s="8"/>
      <c r="O48" s="61"/>
      <c r="P48" s="61"/>
      <c r="Q48" s="61"/>
      <c r="R48" s="32"/>
      <c r="S48" s="32"/>
      <c r="T48" s="32"/>
      <c r="U48" s="62"/>
      <c r="V48" s="63"/>
      <c r="W48" s="63"/>
      <c r="X48" s="63"/>
      <c r="Y48" s="63"/>
      <c r="Z48" s="32"/>
    </row>
    <row r="49" spans="1:34" ht="27.75" customHeight="1" x14ac:dyDescent="0.2">
      <c r="B49" s="3"/>
      <c r="C49" s="141" t="s">
        <v>15</v>
      </c>
      <c r="D49" s="142"/>
      <c r="E49" s="142"/>
      <c r="F49" s="143" t="s">
        <v>11</v>
      </c>
      <c r="G49" s="143"/>
      <c r="H49" s="143"/>
      <c r="I49" s="143"/>
      <c r="J49" s="144" t="s">
        <v>20</v>
      </c>
      <c r="K49" s="144"/>
      <c r="L49" s="105">
        <f>ROUND(L46,2)</f>
        <v>44.3</v>
      </c>
      <c r="M49" s="106"/>
      <c r="N49" s="9"/>
      <c r="O49" s="64"/>
      <c r="P49" s="64"/>
      <c r="Q49" s="64"/>
      <c r="R49" s="32"/>
      <c r="S49" s="32"/>
      <c r="T49" s="32"/>
      <c r="U49" s="128"/>
      <c r="V49" s="128"/>
      <c r="W49" s="128"/>
      <c r="X49" s="128"/>
      <c r="Y49" s="65"/>
      <c r="Z49" s="32"/>
    </row>
    <row r="50" spans="1:34" ht="21" customHeight="1" x14ac:dyDescent="0.2">
      <c r="B50" s="3"/>
      <c r="C50" s="108">
        <f ca="1">L6</f>
        <v>42880.666008912034</v>
      </c>
      <c r="D50" s="86"/>
      <c r="E50" s="86"/>
      <c r="F50" s="147">
        <f>L4</f>
        <v>123</v>
      </c>
      <c r="G50" s="147"/>
      <c r="H50" s="147"/>
      <c r="I50" s="147"/>
      <c r="J50" s="75"/>
      <c r="K50" s="75"/>
      <c r="L50" s="75"/>
      <c r="M50" s="107"/>
      <c r="N50" s="10"/>
      <c r="O50" s="66"/>
      <c r="P50" s="66"/>
      <c r="Q50" s="66"/>
      <c r="R50" s="32"/>
      <c r="S50" s="32"/>
      <c r="T50" s="32"/>
      <c r="U50" s="65"/>
      <c r="V50" s="32"/>
      <c r="W50" s="32"/>
      <c r="X50" s="32"/>
      <c r="Y50" s="32"/>
      <c r="Z50" s="32"/>
    </row>
    <row r="51" spans="1:34" s="13" customFormat="1" ht="21" customHeight="1" x14ac:dyDescent="0.2">
      <c r="A51" s="2"/>
      <c r="B51" s="11"/>
      <c r="C51" s="133" t="s">
        <v>36</v>
      </c>
      <c r="D51" s="134"/>
      <c r="E51" s="134"/>
      <c r="F51" s="102"/>
      <c r="G51" s="102"/>
      <c r="H51" s="102"/>
      <c r="I51" s="102"/>
      <c r="J51" s="112" t="s">
        <v>37</v>
      </c>
      <c r="K51" s="103"/>
      <c r="L51" s="137" t="s">
        <v>39</v>
      </c>
      <c r="M51" s="138"/>
      <c r="N51" s="10"/>
      <c r="O51" s="66"/>
      <c r="P51" s="66"/>
      <c r="Q51" s="66"/>
      <c r="R51" s="32"/>
      <c r="S51" s="32"/>
      <c r="T51" s="32"/>
      <c r="U51" s="65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1"/>
    </row>
    <row r="52" spans="1:34" s="13" customFormat="1" ht="21" customHeight="1" x14ac:dyDescent="0.2">
      <c r="A52" s="2"/>
      <c r="B52" s="11"/>
      <c r="C52" s="135" t="s">
        <v>41</v>
      </c>
      <c r="D52" s="136"/>
      <c r="E52" s="136"/>
      <c r="F52" s="109"/>
      <c r="G52" s="109"/>
      <c r="H52" s="109"/>
      <c r="I52" s="109"/>
      <c r="J52" s="110" t="s">
        <v>38</v>
      </c>
      <c r="K52" s="111"/>
      <c r="L52" s="139" t="s">
        <v>40</v>
      </c>
      <c r="M52" s="140"/>
      <c r="N52" s="10"/>
      <c r="O52" s="66"/>
      <c r="P52" s="66"/>
      <c r="Q52" s="66"/>
      <c r="R52" s="32"/>
      <c r="S52" s="32"/>
      <c r="T52" s="32"/>
      <c r="U52" s="65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1"/>
    </row>
    <row r="53" spans="1:34" ht="15" customHeight="1" x14ac:dyDescent="0.2">
      <c r="B53" s="11"/>
      <c r="C53" s="145" t="str">
        <f>CONCATENATE(E3,CHAR(10),E4,", ",E5)</f>
        <v>Fakturerande Företaget Ab
Gatuadress 123, 00100 Postort</v>
      </c>
      <c r="D53" s="145"/>
      <c r="E53" s="122" t="s">
        <v>46</v>
      </c>
      <c r="F53" s="118"/>
      <c r="G53" s="120"/>
      <c r="H53" s="117"/>
      <c r="I53" s="117"/>
      <c r="J53" s="119" t="s">
        <v>43</v>
      </c>
      <c r="L53" s="115" t="s">
        <v>48</v>
      </c>
      <c r="M53" s="115"/>
      <c r="O53" s="67"/>
      <c r="P53" s="67"/>
      <c r="Q53" s="67"/>
      <c r="R53" s="32"/>
      <c r="S53" s="32"/>
      <c r="T53" s="32"/>
      <c r="U53" s="129"/>
      <c r="V53" s="129"/>
      <c r="W53" s="129"/>
      <c r="X53" s="129"/>
      <c r="Y53" s="32"/>
      <c r="Z53" s="32"/>
    </row>
    <row r="54" spans="1:34" ht="15" customHeight="1" x14ac:dyDescent="0.2">
      <c r="B54" s="3"/>
      <c r="C54" s="145"/>
      <c r="D54" s="145"/>
      <c r="E54" s="123" t="s">
        <v>47</v>
      </c>
      <c r="F54" s="118"/>
      <c r="G54" s="121"/>
      <c r="H54" s="85"/>
      <c r="I54" s="85"/>
      <c r="J54" s="119" t="s">
        <v>44</v>
      </c>
      <c r="L54" s="116" t="s">
        <v>49</v>
      </c>
      <c r="M54" s="116"/>
      <c r="O54" s="41"/>
      <c r="P54" s="41"/>
      <c r="Q54" s="41"/>
      <c r="R54" s="32"/>
      <c r="S54" s="32"/>
      <c r="T54" s="32"/>
      <c r="U54" s="32"/>
      <c r="V54" s="32"/>
      <c r="W54" s="32"/>
      <c r="X54" s="32"/>
      <c r="Y54" s="32"/>
      <c r="Z54" s="32"/>
    </row>
    <row r="55" spans="1:34" ht="15" customHeight="1" x14ac:dyDescent="0.2">
      <c r="B55" s="3"/>
      <c r="C55" s="145"/>
      <c r="D55" s="145"/>
      <c r="E55" s="15"/>
      <c r="F55" s="13"/>
      <c r="G55" s="121"/>
      <c r="H55" s="113"/>
      <c r="I55" s="113"/>
      <c r="J55" s="119" t="s">
        <v>45</v>
      </c>
      <c r="L55" s="114"/>
      <c r="N55" s="3"/>
      <c r="O55" s="41"/>
      <c r="P55" s="41"/>
      <c r="Q55" s="41"/>
      <c r="R55" s="32"/>
      <c r="S55" s="32"/>
      <c r="T55" s="32"/>
      <c r="U55" s="68"/>
      <c r="V55" s="32"/>
      <c r="W55" s="32"/>
      <c r="X55" s="32"/>
      <c r="Y55" s="32"/>
      <c r="Z55" s="32"/>
      <c r="AA55" s="50"/>
    </row>
    <row r="56" spans="1:34" ht="15" customHeight="1" x14ac:dyDescent="0.2">
      <c r="B56" s="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3"/>
      <c r="O56" s="41"/>
      <c r="P56" s="41"/>
      <c r="Q56" s="41"/>
      <c r="R56" s="32"/>
      <c r="S56" s="32"/>
      <c r="T56" s="32"/>
      <c r="U56" s="32"/>
      <c r="V56" s="32"/>
      <c r="W56" s="32"/>
      <c r="X56" s="32"/>
      <c r="Y56" s="32"/>
      <c r="Z56" s="32"/>
    </row>
    <row r="57" spans="1:34" s="13" customForma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41"/>
      <c r="P57" s="41"/>
      <c r="Q57" s="41"/>
      <c r="R57" s="32"/>
      <c r="S57" s="32"/>
      <c r="T57" s="32"/>
      <c r="U57" s="69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1"/>
    </row>
    <row r="58" spans="1:34" s="13" customForma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41"/>
      <c r="P58" s="41"/>
      <c r="Q58" s="41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1"/>
    </row>
    <row r="59" spans="1:34" s="13" customForma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41"/>
      <c r="P59" s="41"/>
      <c r="Q59" s="41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1"/>
    </row>
    <row r="60" spans="1:34" s="13" customForma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41"/>
      <c r="P60" s="41"/>
      <c r="Q60" s="41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1"/>
    </row>
    <row r="61" spans="1:34" s="13" customForma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41"/>
      <c r="P61" s="41"/>
      <c r="Q61" s="41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1"/>
    </row>
    <row r="62" spans="1:34" s="13" customForma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41"/>
      <c r="P62" s="41"/>
      <c r="Q62" s="41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1"/>
    </row>
    <row r="63" spans="1:34" s="13" customForma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41"/>
      <c r="P63" s="41"/>
      <c r="Q63" s="41"/>
      <c r="R63" s="32"/>
      <c r="S63" s="32"/>
      <c r="T63" s="32"/>
      <c r="U63" s="32"/>
      <c r="V63" s="32"/>
      <c r="W63" s="70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1"/>
    </row>
    <row r="64" spans="1:34" s="13" customForma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41"/>
      <c r="P64" s="41"/>
      <c r="Q64" s="41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1"/>
    </row>
    <row r="65" spans="1:34" s="13" customForma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41"/>
      <c r="P65" s="41"/>
      <c r="Q65" s="41"/>
      <c r="R65" s="32"/>
      <c r="S65" s="32"/>
      <c r="T65" s="32"/>
      <c r="U65" s="32"/>
      <c r="V65" s="32"/>
      <c r="W65" s="71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1"/>
    </row>
    <row r="66" spans="1:34" s="13" customForma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41"/>
      <c r="P66" s="41"/>
      <c r="Q66" s="41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1"/>
    </row>
    <row r="67" spans="1:34" s="13" customForma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41"/>
      <c r="P67" s="41"/>
      <c r="Q67" s="41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1"/>
    </row>
    <row r="68" spans="1:34" s="13" customForma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41"/>
      <c r="P68" s="41"/>
      <c r="Q68" s="41"/>
      <c r="R68" s="32"/>
      <c r="S68" s="32"/>
      <c r="T68" s="32"/>
      <c r="U68" s="32"/>
      <c r="V68" s="32"/>
      <c r="W68" s="50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1"/>
    </row>
    <row r="69" spans="1:34" s="13" customForma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41"/>
      <c r="P69" s="41"/>
      <c r="Q69" s="41"/>
      <c r="R69" s="32"/>
      <c r="S69" s="32"/>
      <c r="T69" s="32"/>
      <c r="U69" s="32"/>
      <c r="V69" s="32"/>
      <c r="W69" s="71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1"/>
    </row>
    <row r="70" spans="1:34" s="13" customFormat="1" x14ac:dyDescent="0.2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1"/>
    </row>
    <row r="71" spans="1:34" s="13" customFormat="1" x14ac:dyDescent="0.2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1"/>
    </row>
    <row r="72" spans="1:34" s="13" customFormat="1" x14ac:dyDescent="0.2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32"/>
      <c r="P72" s="32"/>
      <c r="Q72" s="32"/>
      <c r="R72" s="32"/>
      <c r="S72" s="32"/>
      <c r="T72" s="32"/>
      <c r="U72" s="32"/>
      <c r="V72" s="32"/>
      <c r="W72" s="7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1"/>
    </row>
    <row r="73" spans="1:34" s="13" customFormat="1" x14ac:dyDescent="0.2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1"/>
    </row>
    <row r="74" spans="1:34" s="13" customFormat="1" x14ac:dyDescent="0.2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1"/>
    </row>
    <row r="75" spans="1:34" s="13" customFormat="1" x14ac:dyDescent="0.2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1"/>
    </row>
    <row r="76" spans="1:34" s="13" customFormat="1" x14ac:dyDescent="0.2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1"/>
    </row>
    <row r="77" spans="1:34" s="13" customFormat="1" x14ac:dyDescent="0.2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1"/>
    </row>
    <row r="78" spans="1:34" s="13" customFormat="1" x14ac:dyDescent="0.2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1"/>
    </row>
    <row r="79" spans="1:34" s="13" customFormat="1" x14ac:dyDescent="0.2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1"/>
    </row>
    <row r="80" spans="1:34" s="13" customFormat="1" x14ac:dyDescent="0.2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1"/>
    </row>
    <row r="81" spans="1:34" s="13" customFormat="1" x14ac:dyDescent="0.2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1"/>
    </row>
    <row r="82" spans="1:34" s="13" customFormat="1" x14ac:dyDescent="0.2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1"/>
    </row>
    <row r="83" spans="1:34" s="13" customFormat="1" x14ac:dyDescent="0.2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1"/>
    </row>
    <row r="84" spans="1:34" s="13" customFormat="1" x14ac:dyDescent="0.2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1"/>
    </row>
    <row r="85" spans="1:34" s="13" customFormat="1" x14ac:dyDescent="0.2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1"/>
    </row>
    <row r="86" spans="1:34" s="13" customFormat="1" x14ac:dyDescent="0.2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1"/>
    </row>
    <row r="87" spans="1:34" s="13" customFormat="1" x14ac:dyDescent="0.2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1"/>
    </row>
    <row r="88" spans="1:34" s="13" customFormat="1" x14ac:dyDescent="0.2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1"/>
    </row>
    <row r="89" spans="1:34" s="13" customFormat="1" x14ac:dyDescent="0.2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1"/>
    </row>
    <row r="90" spans="1:34" s="13" customFormat="1" x14ac:dyDescent="0.2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1"/>
    </row>
    <row r="91" spans="1:34" s="13" customFormat="1" x14ac:dyDescent="0.2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1"/>
    </row>
    <row r="92" spans="1:34" s="13" customFormat="1" x14ac:dyDescent="0.2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1"/>
    </row>
    <row r="93" spans="1:34" s="13" customFormat="1" x14ac:dyDescent="0.2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1"/>
    </row>
    <row r="94" spans="1:34" s="13" customFormat="1" x14ac:dyDescent="0.2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1"/>
    </row>
    <row r="95" spans="1:34" s="13" customFormat="1" x14ac:dyDescent="0.2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1"/>
    </row>
    <row r="96" spans="1:34" s="13" customFormat="1" x14ac:dyDescent="0.2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1"/>
    </row>
    <row r="97" spans="1:34" s="13" customFormat="1" x14ac:dyDescent="0.2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1"/>
    </row>
    <row r="98" spans="1:34" s="13" customFormat="1" x14ac:dyDescent="0.2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1"/>
    </row>
    <row r="99" spans="1:34" s="13" customFormat="1" x14ac:dyDescent="0.2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1"/>
    </row>
    <row r="100" spans="1:34" s="13" customFormat="1" x14ac:dyDescent="0.2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1"/>
    </row>
    <row r="101" spans="1:34" s="13" customFormat="1" x14ac:dyDescent="0.2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1"/>
    </row>
    <row r="102" spans="1:34" s="13" customFormat="1" x14ac:dyDescent="0.2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1"/>
    </row>
    <row r="103" spans="1:34" s="13" customFormat="1" x14ac:dyDescent="0.2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1"/>
    </row>
    <row r="104" spans="1:34" s="13" customFormat="1" x14ac:dyDescent="0.2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1"/>
    </row>
    <row r="105" spans="1:34" s="13" customFormat="1" x14ac:dyDescent="0.2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1"/>
    </row>
    <row r="106" spans="1:34" s="13" customFormat="1" x14ac:dyDescent="0.2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1"/>
    </row>
    <row r="107" spans="1:34" s="13" customFormat="1" x14ac:dyDescent="0.2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1"/>
    </row>
    <row r="108" spans="1:34" s="13" customFormat="1" x14ac:dyDescent="0.2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1"/>
    </row>
    <row r="109" spans="1:34" s="13" customFormat="1" x14ac:dyDescent="0.2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1"/>
    </row>
    <row r="110" spans="1:34" s="13" customFormat="1" x14ac:dyDescent="0.2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1"/>
    </row>
    <row r="111" spans="1:34" s="13" customFormat="1" x14ac:dyDescent="0.2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1"/>
    </row>
    <row r="112" spans="1:34" s="13" customFormat="1" x14ac:dyDescent="0.2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1"/>
    </row>
    <row r="113" spans="1:34" s="13" customFormat="1" x14ac:dyDescent="0.2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1"/>
    </row>
    <row r="114" spans="1:34" s="13" customFormat="1" x14ac:dyDescent="0.2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1"/>
    </row>
    <row r="115" spans="1:34" s="13" customFormat="1" x14ac:dyDescent="0.2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1"/>
    </row>
    <row r="116" spans="1:34" s="13" customFormat="1" x14ac:dyDescent="0.2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1"/>
    </row>
    <row r="117" spans="1:34" s="13" customFormat="1" x14ac:dyDescent="0.2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1"/>
    </row>
    <row r="118" spans="1:34" s="13" customFormat="1" x14ac:dyDescent="0.2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1"/>
    </row>
    <row r="119" spans="1:34" s="13" customFormat="1" x14ac:dyDescent="0.2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1"/>
    </row>
    <row r="120" spans="1:34" s="13" customFormat="1" x14ac:dyDescent="0.2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1"/>
    </row>
    <row r="121" spans="1:34" s="13" customFormat="1" x14ac:dyDescent="0.2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1"/>
    </row>
    <row r="122" spans="1:34" s="13" customFormat="1" x14ac:dyDescent="0.2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1"/>
    </row>
    <row r="123" spans="1:34" s="13" customFormat="1" x14ac:dyDescent="0.2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1"/>
    </row>
    <row r="124" spans="1:34" s="13" customFormat="1" x14ac:dyDescent="0.2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1"/>
    </row>
    <row r="125" spans="1:34" s="13" customFormat="1" x14ac:dyDescent="0.2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1"/>
    </row>
    <row r="126" spans="1:34" s="13" customFormat="1" x14ac:dyDescent="0.2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1"/>
    </row>
    <row r="127" spans="1:34" s="13" customFormat="1" x14ac:dyDescent="0.2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1"/>
    </row>
    <row r="128" spans="1:34" s="13" customFormat="1" x14ac:dyDescent="0.2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1"/>
    </row>
    <row r="129" spans="1:34" s="13" customFormat="1" x14ac:dyDescent="0.2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1"/>
    </row>
    <row r="130" spans="1:34" s="13" customFormat="1" x14ac:dyDescent="0.2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1"/>
    </row>
    <row r="131" spans="1:34" s="13" customFormat="1" x14ac:dyDescent="0.2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1"/>
    </row>
    <row r="132" spans="1:34" s="13" customFormat="1" x14ac:dyDescent="0.2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"/>
    </row>
    <row r="133" spans="1:34" s="13" customFormat="1" x14ac:dyDescent="0.2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"/>
    </row>
    <row r="134" spans="1:34" s="13" customFormat="1" x14ac:dyDescent="0.2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1"/>
    </row>
    <row r="135" spans="1:34" s="13" customFormat="1" x14ac:dyDescent="0.2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1"/>
    </row>
    <row r="136" spans="1:34" s="13" customFormat="1" x14ac:dyDescent="0.2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1"/>
    </row>
    <row r="137" spans="1:34" s="13" customFormat="1" x14ac:dyDescent="0.2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1"/>
    </row>
    <row r="138" spans="1:34" s="13" customFormat="1" x14ac:dyDescent="0.2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1"/>
    </row>
    <row r="139" spans="1:34" s="13" customFormat="1" x14ac:dyDescent="0.2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1"/>
    </row>
    <row r="140" spans="1:34" s="13" customFormat="1" x14ac:dyDescent="0.2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1"/>
    </row>
    <row r="141" spans="1:34" s="13" customFormat="1" x14ac:dyDescent="0.2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1"/>
    </row>
    <row r="142" spans="1:34" s="13" customFormat="1" x14ac:dyDescent="0.2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1"/>
    </row>
    <row r="143" spans="1:34" s="13" customFormat="1" x14ac:dyDescent="0.2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1"/>
    </row>
    <row r="144" spans="1:34" s="13" customFormat="1" x14ac:dyDescent="0.2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1"/>
    </row>
    <row r="145" spans="1:34" s="13" customFormat="1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1"/>
    </row>
    <row r="146" spans="1:34" s="13" customFormat="1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1"/>
    </row>
    <row r="147" spans="1:34" s="13" customFormat="1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1"/>
    </row>
    <row r="148" spans="1:34" s="13" customFormat="1" x14ac:dyDescent="0.2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1"/>
    </row>
    <row r="149" spans="1:34" s="13" customFormat="1" x14ac:dyDescent="0.2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1"/>
    </row>
    <row r="150" spans="1:34" s="13" customFormat="1" x14ac:dyDescent="0.2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1"/>
    </row>
    <row r="151" spans="1:34" s="13" customFormat="1" x14ac:dyDescent="0.2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1"/>
    </row>
    <row r="152" spans="1:34" s="13" customFormat="1" x14ac:dyDescent="0.2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1"/>
    </row>
    <row r="153" spans="1:34" s="13" customFormat="1" x14ac:dyDescent="0.2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1"/>
    </row>
    <row r="154" spans="1:34" s="13" customFormat="1" x14ac:dyDescent="0.2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1"/>
    </row>
    <row r="155" spans="1:34" s="13" customFormat="1" x14ac:dyDescent="0.2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1"/>
    </row>
    <row r="156" spans="1:34" s="13" customFormat="1" x14ac:dyDescent="0.2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1"/>
    </row>
    <row r="157" spans="1:34" s="13" customFormat="1" x14ac:dyDescent="0.2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1"/>
    </row>
    <row r="158" spans="1:34" s="13" customFormat="1" x14ac:dyDescent="0.2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1"/>
    </row>
    <row r="159" spans="1:34" s="13" customFormat="1" x14ac:dyDescent="0.2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1"/>
    </row>
    <row r="160" spans="1:34" s="13" customFormat="1" x14ac:dyDescent="0.2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1"/>
    </row>
    <row r="161" spans="1:34" s="13" customFormat="1" x14ac:dyDescent="0.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1"/>
    </row>
    <row r="162" spans="1:34" s="13" customFormat="1" x14ac:dyDescent="0.2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1"/>
    </row>
    <row r="163" spans="1:34" s="13" customFormat="1" x14ac:dyDescent="0.2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1"/>
    </row>
    <row r="164" spans="1:34" s="13" customFormat="1" x14ac:dyDescent="0.2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1"/>
    </row>
    <row r="165" spans="1:34" s="13" customFormat="1" x14ac:dyDescent="0.2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1"/>
    </row>
    <row r="166" spans="1:34" s="13" customFormat="1" x14ac:dyDescent="0.2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1"/>
    </row>
    <row r="167" spans="1:34" s="13" customFormat="1" x14ac:dyDescent="0.2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1"/>
    </row>
    <row r="168" spans="1:34" s="13" customFormat="1" x14ac:dyDescent="0.2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1"/>
    </row>
    <row r="169" spans="1:34" s="13" customFormat="1" x14ac:dyDescent="0.2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1"/>
    </row>
    <row r="170" spans="1:34" s="13" customFormat="1" x14ac:dyDescent="0.2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1"/>
    </row>
    <row r="171" spans="1:34" s="13" customFormat="1" x14ac:dyDescent="0.2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1"/>
    </row>
    <row r="172" spans="1:34" s="13" customFormat="1" x14ac:dyDescent="0.2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1"/>
    </row>
    <row r="173" spans="1:34" s="13" customFormat="1" x14ac:dyDescent="0.2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1"/>
    </row>
    <row r="174" spans="1:34" s="13" customFormat="1" x14ac:dyDescent="0.2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1"/>
    </row>
    <row r="175" spans="1:34" s="13" customFormat="1" x14ac:dyDescent="0.2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1"/>
    </row>
    <row r="176" spans="1:34" s="13" customFormat="1" x14ac:dyDescent="0.2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1"/>
    </row>
    <row r="177" spans="1:34" s="13" customFormat="1" x14ac:dyDescent="0.2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1"/>
    </row>
    <row r="178" spans="1:34" s="13" customFormat="1" x14ac:dyDescent="0.2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1"/>
    </row>
    <row r="179" spans="1:34" s="13" customFormat="1" x14ac:dyDescent="0.2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1"/>
    </row>
    <row r="180" spans="1:34" s="13" customFormat="1" x14ac:dyDescent="0.2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1"/>
    </row>
    <row r="181" spans="1:34" s="13" customFormat="1" x14ac:dyDescent="0.2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1"/>
    </row>
    <row r="182" spans="1:34" s="13" customFormat="1" x14ac:dyDescent="0.2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1"/>
    </row>
    <row r="183" spans="1:34" s="13" customFormat="1" x14ac:dyDescent="0.2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1"/>
    </row>
    <row r="184" spans="1:34" s="13" customFormat="1" x14ac:dyDescent="0.2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1"/>
    </row>
    <row r="185" spans="1:34" s="13" customFormat="1" x14ac:dyDescent="0.2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1"/>
    </row>
    <row r="186" spans="1:34" s="13" customFormat="1" x14ac:dyDescent="0.2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1"/>
    </row>
    <row r="187" spans="1:34" s="13" customFormat="1" x14ac:dyDescent="0.2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1"/>
    </row>
    <row r="188" spans="1:34" s="13" customFormat="1" x14ac:dyDescent="0.2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1"/>
    </row>
    <row r="189" spans="1:34" s="13" customFormat="1" x14ac:dyDescent="0.2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1"/>
    </row>
    <row r="190" spans="1:34" s="13" customFormat="1" x14ac:dyDescent="0.2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1"/>
    </row>
    <row r="191" spans="1:34" s="13" customFormat="1" x14ac:dyDescent="0.2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1"/>
    </row>
    <row r="192" spans="1:34" s="13" customFormat="1" x14ac:dyDescent="0.2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1"/>
    </row>
    <row r="193" spans="1:34" s="13" customFormat="1" x14ac:dyDescent="0.2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1"/>
    </row>
    <row r="194" spans="1:34" s="13" customFormat="1" x14ac:dyDescent="0.2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1"/>
    </row>
    <row r="195" spans="1:34" s="13" customFormat="1" x14ac:dyDescent="0.2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1"/>
    </row>
    <row r="196" spans="1:34" s="13" customFormat="1" x14ac:dyDescent="0.2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1"/>
    </row>
    <row r="197" spans="1:34" s="13" customFormat="1" x14ac:dyDescent="0.2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1"/>
    </row>
    <row r="198" spans="1:34" s="13" customFormat="1" x14ac:dyDescent="0.2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1"/>
    </row>
    <row r="199" spans="1:34" s="13" customFormat="1" x14ac:dyDescent="0.2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1"/>
    </row>
    <row r="200" spans="1:34" s="13" customFormat="1" x14ac:dyDescent="0.2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1"/>
    </row>
    <row r="201" spans="1:34" s="13" customFormat="1" x14ac:dyDescent="0.2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1"/>
    </row>
    <row r="202" spans="1:34" s="13" customFormat="1" x14ac:dyDescent="0.2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1"/>
    </row>
    <row r="203" spans="1:34" s="13" customFormat="1" x14ac:dyDescent="0.2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1"/>
    </row>
    <row r="204" spans="1:34" s="13" customFormat="1" x14ac:dyDescent="0.2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1"/>
    </row>
    <row r="205" spans="1:34" s="13" customFormat="1" x14ac:dyDescent="0.2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1"/>
    </row>
    <row r="206" spans="1:34" s="13" customFormat="1" x14ac:dyDescent="0.2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1"/>
    </row>
    <row r="207" spans="1:34" s="13" customFormat="1" x14ac:dyDescent="0.2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1"/>
    </row>
    <row r="208" spans="1:34" s="13" customFormat="1" x14ac:dyDescent="0.2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1"/>
    </row>
    <row r="209" spans="1:34" s="13" customFormat="1" x14ac:dyDescent="0.2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1"/>
    </row>
    <row r="210" spans="1:34" s="13" customFormat="1" x14ac:dyDescent="0.2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1"/>
    </row>
    <row r="211" spans="1:34" s="13" customFormat="1" x14ac:dyDescent="0.2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1"/>
    </row>
    <row r="212" spans="1:34" s="13" customFormat="1" x14ac:dyDescent="0.2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1"/>
    </row>
    <row r="213" spans="1:34" s="13" customFormat="1" x14ac:dyDescent="0.2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1"/>
    </row>
    <row r="214" spans="1:34" s="13" customFormat="1" x14ac:dyDescent="0.2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1"/>
    </row>
    <row r="215" spans="1:34" s="13" customFormat="1" x14ac:dyDescent="0.2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1"/>
    </row>
    <row r="216" spans="1:34" s="13" customFormat="1" x14ac:dyDescent="0.2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1"/>
    </row>
    <row r="217" spans="1:34" s="13" customFormat="1" x14ac:dyDescent="0.2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1"/>
    </row>
    <row r="218" spans="1:34" s="13" customFormat="1" x14ac:dyDescent="0.2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1"/>
    </row>
    <row r="219" spans="1:34" s="13" customFormat="1" x14ac:dyDescent="0.2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1"/>
    </row>
    <row r="220" spans="1:34" s="13" customFormat="1" x14ac:dyDescent="0.2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1"/>
    </row>
    <row r="221" spans="1:34" s="13" customFormat="1" x14ac:dyDescent="0.2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1"/>
    </row>
    <row r="222" spans="1:34" s="13" customFormat="1" x14ac:dyDescent="0.2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1"/>
    </row>
    <row r="223" spans="1:34" s="13" customFormat="1" x14ac:dyDescent="0.2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1"/>
    </row>
    <row r="224" spans="1:34" s="13" customFormat="1" x14ac:dyDescent="0.2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1"/>
    </row>
    <row r="225" spans="1:34" s="13" customFormat="1" x14ac:dyDescent="0.2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1"/>
    </row>
    <row r="226" spans="1:34" s="13" customFormat="1" x14ac:dyDescent="0.2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1"/>
    </row>
    <row r="227" spans="1:34" s="13" customFormat="1" x14ac:dyDescent="0.2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1"/>
    </row>
    <row r="228" spans="1:34" s="13" customFormat="1" x14ac:dyDescent="0.2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1"/>
    </row>
    <row r="229" spans="1:34" s="13" customFormat="1" x14ac:dyDescent="0.2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1"/>
    </row>
    <row r="230" spans="1:34" s="13" customFormat="1" x14ac:dyDescent="0.2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1"/>
    </row>
    <row r="231" spans="1:34" s="13" customFormat="1" x14ac:dyDescent="0.2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1"/>
    </row>
    <row r="232" spans="1:34" s="13" customFormat="1" x14ac:dyDescent="0.2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1"/>
    </row>
    <row r="233" spans="1:34" s="13" customFormat="1" x14ac:dyDescent="0.2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1"/>
    </row>
    <row r="234" spans="1:34" s="13" customFormat="1" x14ac:dyDescent="0.2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1"/>
    </row>
    <row r="235" spans="1:34" s="13" customFormat="1" x14ac:dyDescent="0.2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1"/>
    </row>
    <row r="236" spans="1:34" s="13" customFormat="1" x14ac:dyDescent="0.2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1"/>
    </row>
    <row r="237" spans="1:34" s="13" customFormat="1" x14ac:dyDescent="0.2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1"/>
    </row>
    <row r="238" spans="1:34" s="13" customFormat="1" x14ac:dyDescent="0.2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1"/>
    </row>
    <row r="239" spans="1:34" s="13" customFormat="1" x14ac:dyDescent="0.2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1"/>
    </row>
    <row r="240" spans="1:34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2:26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2:26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2:26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2:26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2:26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2:26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2:26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2:26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2:26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2:26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2:26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2:26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2:26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2:26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2:26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2:26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2:26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2:26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2:26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2:26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2:26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2:26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2:26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2:26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2:26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2:26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2:26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2:26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2:26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2:26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2:26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2:26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2:26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2:26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2:26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2:26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2:26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2:26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2:26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2:26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2:26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2:26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2:26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2:26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2:26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2:26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2:26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2:26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2:26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2:26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2:26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2:26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2:26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2:26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2:26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2:26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2:26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2:26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2:26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2:26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2:26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2:26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2:26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2:26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2:26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2:26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2:26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2:26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2:26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2:26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2:26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2:26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2:26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2:26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2:26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2:26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2:26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2:26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2:26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2:26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2:26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2:26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2:26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2:26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2:26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2:26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2:26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2:26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2:26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2:26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2:26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2:26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2:26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2:26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2:26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2:26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2:26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2:26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2:26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2:26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2:26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2:26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2:26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</sheetData>
  <sheetProtection selectLockedCells="1"/>
  <mergeCells count="59">
    <mergeCell ref="T8:X8"/>
    <mergeCell ref="C18:M18"/>
    <mergeCell ref="S20:W20"/>
    <mergeCell ref="S22:X22"/>
    <mergeCell ref="C22:F22"/>
    <mergeCell ref="C25:F25"/>
    <mergeCell ref="C26:F26"/>
    <mergeCell ref="C14:D14"/>
    <mergeCell ref="C13:D13"/>
    <mergeCell ref="C17:M17"/>
    <mergeCell ref="E3:H3"/>
    <mergeCell ref="E4:H4"/>
    <mergeCell ref="C16:M16"/>
    <mergeCell ref="C3:D7"/>
    <mergeCell ref="E14:F14"/>
    <mergeCell ref="E13:F13"/>
    <mergeCell ref="E5:H5"/>
    <mergeCell ref="E6:H6"/>
    <mergeCell ref="C8:I8"/>
    <mergeCell ref="E7:H7"/>
    <mergeCell ref="K42:L42"/>
    <mergeCell ref="F50:I50"/>
    <mergeCell ref="I45:K45"/>
    <mergeCell ref="J46:K46"/>
    <mergeCell ref="J3:K3"/>
    <mergeCell ref="C31:F31"/>
    <mergeCell ref="C37:F37"/>
    <mergeCell ref="U49:X49"/>
    <mergeCell ref="U53:X53"/>
    <mergeCell ref="I44:K44"/>
    <mergeCell ref="E40:F40"/>
    <mergeCell ref="E41:F41"/>
    <mergeCell ref="D42:F42"/>
    <mergeCell ref="K40:L40"/>
    <mergeCell ref="C51:E51"/>
    <mergeCell ref="C52:E52"/>
    <mergeCell ref="L51:M51"/>
    <mergeCell ref="L52:M52"/>
    <mergeCell ref="C49:E49"/>
    <mergeCell ref="F49:I49"/>
    <mergeCell ref="J49:K49"/>
    <mergeCell ref="C53:D55"/>
    <mergeCell ref="K41:L41"/>
    <mergeCell ref="C38:F38"/>
    <mergeCell ref="C39:F39"/>
    <mergeCell ref="C20:F20"/>
    <mergeCell ref="C21:F21"/>
    <mergeCell ref="C19:F19"/>
    <mergeCell ref="C23:F23"/>
    <mergeCell ref="C35:F35"/>
    <mergeCell ref="C36:F36"/>
    <mergeCell ref="C24:F24"/>
    <mergeCell ref="C32:F32"/>
    <mergeCell ref="C33:F33"/>
    <mergeCell ref="C34:F34"/>
    <mergeCell ref="C27:F27"/>
    <mergeCell ref="C28:F28"/>
    <mergeCell ref="C29:F29"/>
    <mergeCell ref="C30:F30"/>
  </mergeCells>
  <hyperlinks>
    <hyperlink ref="T8" r:id="rId1" display="Lue lisää Arkhimedeksesta ja ota käyttöösi ilmainen laskutusohjelma"/>
    <hyperlink ref="T8:X8" r:id="rId2" display="Läs mer om Arkhimedes och ta i bruk vårt gratis faktureringsprogram."/>
  </hyperlinks>
  <pageMargins left="3.937007874015748E-2" right="3.937007874015748E-2" top="0.15748031496062992" bottom="0.15748031496062992" header="0" footer="0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Laskupohja</vt:lpstr>
    </vt:vector>
  </TitlesOfParts>
  <Company>Isolta Oy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Laskupohja - Isolta Oy</dc:title>
  <dc:subject>Laskupohja</dc:subject>
  <dc:creator>Reino Meriläinen</dc:creator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ModifiedBy>Microsoft Office User</cp:lastModifiedBy>
  <cp:lastPrinted>2017-05-10T06:55:44Z</cp:lastPrinted>
  <dcterms:created xsi:type="dcterms:W3CDTF">2014-07-18T09:45:23Z</dcterms:created>
  <dcterms:modified xsi:type="dcterms:W3CDTF">2017-05-11T12:59:24Z</dcterms:modified>
  <cp:category>Laskupohja</cp:category>
</cp:coreProperties>
</file>